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12"/>
  <workbookPr defaultThemeVersion="166925"/>
  <xr:revisionPtr revIDLastSave="0" documentId="8_{F50B52BC-4F03-4275-8E2A-D508B08EFE69}" xr6:coauthVersionLast="47" xr6:coauthVersionMax="47" xr10:uidLastSave="{00000000-0000-0000-0000-000000000000}"/>
  <bookViews>
    <workbookView xWindow="240" yWindow="105" windowWidth="14805" windowHeight="8010" activeTab="1" xr2:uid="{00000000-000D-0000-FFFF-FFFF00000000}"/>
  </bookViews>
  <sheets>
    <sheet name="Convenios 2024" sheetId="1" r:id="rId1"/>
    <sheet name="BASE DE DATOS PAGINA WEB" sheetId="7" r:id="rId2"/>
    <sheet name="ACTIVOS" sheetId="2" r:id="rId3"/>
    <sheet name="VENCIDOS" sheetId="3" r:id="rId4"/>
    <sheet name="TRAMITE" sheetId="4" r:id="rId5"/>
    <sheet name="PROXIMO A VENCER" sheetId="5" r:id="rId6"/>
    <sheet name="INFORMES" sheetId="6" r:id="rId7"/>
  </sheets>
  <definedNames>
    <definedName name="_xlnm._FilterDatabase" localSheetId="0" hidden="1">'Convenios 2024'!$M$1:$M$460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75" i="7" l="1"/>
  <c r="K275" i="7" s="1"/>
  <c r="J274" i="7"/>
  <c r="K274" i="7" s="1"/>
  <c r="J273" i="7"/>
  <c r="K273" i="7" s="1"/>
  <c r="J272" i="7"/>
  <c r="K272" i="7" s="1"/>
  <c r="J271" i="7"/>
  <c r="K271" i="7" s="1"/>
  <c r="J270" i="7"/>
  <c r="K270" i="7" s="1"/>
  <c r="J269" i="7"/>
  <c r="K269" i="7" s="1"/>
  <c r="J268" i="7"/>
  <c r="K268" i="7" s="1"/>
  <c r="J267" i="7"/>
  <c r="K267" i="7" s="1"/>
  <c r="J266" i="7"/>
  <c r="K266" i="7" s="1"/>
  <c r="J265" i="7"/>
  <c r="K265" i="7" s="1"/>
  <c r="J264" i="7"/>
  <c r="K264" i="7" s="1"/>
  <c r="J263" i="7"/>
  <c r="K263" i="7" s="1"/>
  <c r="J262" i="7"/>
  <c r="K262" i="7" s="1"/>
  <c r="J261" i="7"/>
  <c r="K261" i="7" s="1"/>
  <c r="J260" i="7"/>
  <c r="K260" i="7" s="1"/>
  <c r="J259" i="7"/>
  <c r="K259" i="7" s="1"/>
  <c r="J258" i="7"/>
  <c r="K258" i="7" s="1"/>
  <c r="J257" i="7"/>
  <c r="K257" i="7" s="1"/>
  <c r="J256" i="7"/>
  <c r="K256" i="7" s="1"/>
  <c r="J255" i="7"/>
  <c r="K255" i="7" s="1"/>
  <c r="J254" i="7"/>
  <c r="K254" i="7" s="1"/>
  <c r="J253" i="7"/>
  <c r="K253" i="7" s="1"/>
  <c r="J252" i="7"/>
  <c r="K252" i="7" s="1"/>
  <c r="J251" i="7"/>
  <c r="K251" i="7" s="1"/>
  <c r="J250" i="7"/>
  <c r="K250" i="7" s="1"/>
  <c r="J249" i="7"/>
  <c r="K249" i="7" s="1"/>
  <c r="J248" i="7"/>
  <c r="K248" i="7" s="1"/>
  <c r="J247" i="7"/>
  <c r="K247" i="7" s="1"/>
  <c r="J246" i="7"/>
  <c r="K246" i="7" s="1"/>
  <c r="J245" i="7"/>
  <c r="K245" i="7" s="1"/>
  <c r="J244" i="7"/>
  <c r="K244" i="7" s="1"/>
  <c r="J243" i="7"/>
  <c r="K243" i="7" s="1"/>
  <c r="J242" i="7"/>
  <c r="K242" i="7" s="1"/>
  <c r="J241" i="7"/>
  <c r="K241" i="7" s="1"/>
  <c r="J240" i="7"/>
  <c r="K240" i="7" s="1"/>
  <c r="J239" i="7"/>
  <c r="K239" i="7" s="1"/>
  <c r="J238" i="7"/>
  <c r="K238" i="7" s="1"/>
  <c r="J237" i="7"/>
  <c r="K237" i="7" s="1"/>
  <c r="J236" i="7"/>
  <c r="K236" i="7" s="1"/>
  <c r="J235" i="7"/>
  <c r="K235" i="7" s="1"/>
  <c r="J234" i="7"/>
  <c r="K234" i="7" s="1"/>
  <c r="J233" i="7"/>
  <c r="K233" i="7" s="1"/>
  <c r="J232" i="7"/>
  <c r="K232" i="7" s="1"/>
  <c r="J231" i="7"/>
  <c r="K231" i="7" s="1"/>
  <c r="J230" i="7"/>
  <c r="K230" i="7" s="1"/>
  <c r="J229" i="7"/>
  <c r="K229" i="7" s="1"/>
  <c r="J228" i="7"/>
  <c r="K228" i="7" s="1"/>
  <c r="J227" i="7"/>
  <c r="K227" i="7" s="1"/>
  <c r="J226" i="7"/>
  <c r="K226" i="7" s="1"/>
  <c r="J225" i="7"/>
  <c r="K225" i="7" s="1"/>
  <c r="J224" i="7"/>
  <c r="K224" i="7" s="1"/>
  <c r="J223" i="7"/>
  <c r="K223" i="7" s="1"/>
  <c r="J222" i="7"/>
  <c r="K222" i="7" s="1"/>
  <c r="J221" i="7"/>
  <c r="K221" i="7" s="1"/>
  <c r="J220" i="7"/>
  <c r="K220" i="7" s="1"/>
  <c r="J219" i="7"/>
  <c r="K219" i="7" s="1"/>
  <c r="J218" i="7"/>
  <c r="K218" i="7" s="1"/>
  <c r="J217" i="7"/>
  <c r="K217" i="7" s="1"/>
  <c r="J216" i="7"/>
  <c r="K216" i="7" s="1"/>
  <c r="J215" i="7"/>
  <c r="K215" i="7" s="1"/>
  <c r="J214" i="7"/>
  <c r="K214" i="7" s="1"/>
  <c r="J213" i="7"/>
  <c r="K213" i="7" s="1"/>
  <c r="J212" i="7"/>
  <c r="K212" i="7" s="1"/>
  <c r="J211" i="7"/>
  <c r="K211" i="7" s="1"/>
  <c r="J210" i="7"/>
  <c r="K210" i="7" s="1"/>
  <c r="J209" i="7"/>
  <c r="K209" i="7" s="1"/>
  <c r="J208" i="7"/>
  <c r="K208" i="7" s="1"/>
  <c r="J207" i="7"/>
  <c r="K207" i="7" s="1"/>
  <c r="J206" i="7"/>
  <c r="K206" i="7" s="1"/>
  <c r="J205" i="7"/>
  <c r="K205" i="7" s="1"/>
  <c r="J204" i="7"/>
  <c r="K204" i="7" s="1"/>
  <c r="J203" i="7"/>
  <c r="K203" i="7" s="1"/>
  <c r="J202" i="7"/>
  <c r="K202" i="7" s="1"/>
  <c r="J201" i="7"/>
  <c r="K201" i="7" s="1"/>
  <c r="J200" i="7"/>
  <c r="K200" i="7" s="1"/>
  <c r="J199" i="7"/>
  <c r="K199" i="7" s="1"/>
  <c r="J198" i="7"/>
  <c r="K198" i="7" s="1"/>
  <c r="J197" i="7"/>
  <c r="K197" i="7" s="1"/>
  <c r="J196" i="7"/>
  <c r="K196" i="7" s="1"/>
  <c r="J195" i="7"/>
  <c r="K195" i="7" s="1"/>
  <c r="J194" i="7"/>
  <c r="K194" i="7" s="1"/>
  <c r="J193" i="7"/>
  <c r="K193" i="7" s="1"/>
  <c r="J192" i="7"/>
  <c r="K192" i="7" s="1"/>
  <c r="J191" i="7"/>
  <c r="K191" i="7" s="1"/>
  <c r="J190" i="7"/>
  <c r="K190" i="7" s="1"/>
  <c r="J189" i="7"/>
  <c r="K189" i="7" s="1"/>
  <c r="J188" i="7"/>
  <c r="K188" i="7" s="1"/>
  <c r="J187" i="7"/>
  <c r="K187" i="7" s="1"/>
  <c r="J186" i="7"/>
  <c r="K186" i="7" s="1"/>
  <c r="J185" i="7"/>
  <c r="K185" i="7" s="1"/>
  <c r="J184" i="7"/>
  <c r="K184" i="7" s="1"/>
  <c r="J183" i="7"/>
  <c r="K183" i="7" s="1"/>
  <c r="J182" i="7"/>
  <c r="K182" i="7" s="1"/>
  <c r="J181" i="7"/>
  <c r="K181" i="7" s="1"/>
  <c r="J180" i="7"/>
  <c r="K180" i="7" s="1"/>
  <c r="J179" i="7"/>
  <c r="K179" i="7" s="1"/>
  <c r="J178" i="7"/>
  <c r="K178" i="7" s="1"/>
  <c r="J177" i="7"/>
  <c r="K177" i="7" s="1"/>
  <c r="J176" i="7"/>
  <c r="K176" i="7" s="1"/>
  <c r="J175" i="7"/>
  <c r="K175" i="7" s="1"/>
  <c r="J174" i="7"/>
  <c r="K174" i="7" s="1"/>
  <c r="J173" i="7"/>
  <c r="K173" i="7" s="1"/>
  <c r="J172" i="7"/>
  <c r="K172" i="7" s="1"/>
  <c r="J171" i="7"/>
  <c r="K171" i="7" s="1"/>
  <c r="J170" i="7"/>
  <c r="K170" i="7" s="1"/>
  <c r="J169" i="7"/>
  <c r="K169" i="7" s="1"/>
  <c r="J168" i="7"/>
  <c r="K168" i="7" s="1"/>
  <c r="J167" i="7"/>
  <c r="K167" i="7" s="1"/>
  <c r="J166" i="7"/>
  <c r="K166" i="7" s="1"/>
  <c r="J165" i="7"/>
  <c r="K165" i="7" s="1"/>
  <c r="J164" i="7"/>
  <c r="K164" i="7" s="1"/>
  <c r="J163" i="7"/>
  <c r="K163" i="7" s="1"/>
  <c r="J162" i="7"/>
  <c r="K162" i="7" s="1"/>
  <c r="J161" i="7"/>
  <c r="K161" i="7" s="1"/>
  <c r="J160" i="7"/>
  <c r="K160" i="7" s="1"/>
  <c r="J159" i="7"/>
  <c r="K159" i="7" s="1"/>
  <c r="J158" i="7"/>
  <c r="K158" i="7" s="1"/>
  <c r="J157" i="7"/>
  <c r="K157" i="7" s="1"/>
  <c r="J156" i="7"/>
  <c r="K156" i="7" s="1"/>
  <c r="J155" i="7"/>
  <c r="K155" i="7" s="1"/>
  <c r="J154" i="7"/>
  <c r="K154" i="7" s="1"/>
  <c r="J153" i="7"/>
  <c r="K153" i="7" s="1"/>
  <c r="J152" i="7"/>
  <c r="K152" i="7" s="1"/>
  <c r="J151" i="7"/>
  <c r="K151" i="7" s="1"/>
  <c r="J150" i="7"/>
  <c r="K150" i="7" s="1"/>
  <c r="J149" i="7"/>
  <c r="K149" i="7" s="1"/>
  <c r="J148" i="7"/>
  <c r="K148" i="7" s="1"/>
  <c r="J147" i="7"/>
  <c r="K147" i="7" s="1"/>
  <c r="J146" i="7"/>
  <c r="K146" i="7" s="1"/>
  <c r="J145" i="7"/>
  <c r="K145" i="7" s="1"/>
  <c r="J144" i="7"/>
  <c r="K144" i="7" s="1"/>
  <c r="J143" i="7"/>
  <c r="K143" i="7" s="1"/>
  <c r="J142" i="7"/>
  <c r="K142" i="7" s="1"/>
  <c r="J141" i="7"/>
  <c r="K141" i="7" s="1"/>
  <c r="J140" i="7"/>
  <c r="K140" i="7" s="1"/>
  <c r="J139" i="7"/>
  <c r="K139" i="7" s="1"/>
  <c r="J138" i="7"/>
  <c r="K138" i="7" s="1"/>
  <c r="J137" i="7"/>
  <c r="K137" i="7" s="1"/>
  <c r="J136" i="7"/>
  <c r="K136" i="7" s="1"/>
  <c r="J135" i="7"/>
  <c r="K135" i="7" s="1"/>
  <c r="J134" i="7"/>
  <c r="K134" i="7" s="1"/>
  <c r="J133" i="7"/>
  <c r="K133" i="7" s="1"/>
  <c r="J132" i="7"/>
  <c r="K132" i="7" s="1"/>
  <c r="J131" i="7"/>
  <c r="K131" i="7" s="1"/>
  <c r="J130" i="7"/>
  <c r="K130" i="7" s="1"/>
  <c r="J129" i="7"/>
  <c r="K129" i="7" s="1"/>
  <c r="J128" i="7"/>
  <c r="K128" i="7" s="1"/>
  <c r="J127" i="7"/>
  <c r="K127" i="7" s="1"/>
  <c r="J126" i="7"/>
  <c r="K126" i="7" s="1"/>
  <c r="J125" i="7"/>
  <c r="K125" i="7" s="1"/>
  <c r="J124" i="7"/>
  <c r="K124" i="7" s="1"/>
  <c r="J123" i="7"/>
  <c r="K123" i="7" s="1"/>
  <c r="J122" i="7"/>
  <c r="K122" i="7" s="1"/>
  <c r="J121" i="7"/>
  <c r="K121" i="7" s="1"/>
  <c r="J120" i="7"/>
  <c r="K120" i="7" s="1"/>
  <c r="J119" i="7"/>
  <c r="K119" i="7" s="1"/>
  <c r="J118" i="7"/>
  <c r="K118" i="7" s="1"/>
  <c r="J117" i="7"/>
  <c r="K117" i="7" s="1"/>
  <c r="J116" i="7"/>
  <c r="K116" i="7" s="1"/>
  <c r="J115" i="7"/>
  <c r="K115" i="7" s="1"/>
  <c r="J114" i="7"/>
  <c r="K114" i="7" s="1"/>
  <c r="J113" i="7"/>
  <c r="K113" i="7" s="1"/>
  <c r="J112" i="7"/>
  <c r="K112" i="7" s="1"/>
  <c r="J111" i="7"/>
  <c r="K111" i="7" s="1"/>
  <c r="J110" i="7"/>
  <c r="K110" i="7" s="1"/>
  <c r="J109" i="7"/>
  <c r="K109" i="7" s="1"/>
  <c r="J108" i="7"/>
  <c r="K108" i="7" s="1"/>
  <c r="J107" i="7"/>
  <c r="K107" i="7" s="1"/>
  <c r="J106" i="7"/>
  <c r="K106" i="7" s="1"/>
  <c r="J105" i="7"/>
  <c r="K105" i="7" s="1"/>
  <c r="J104" i="7"/>
  <c r="K104" i="7" s="1"/>
  <c r="J103" i="7"/>
  <c r="K103" i="7" s="1"/>
  <c r="J102" i="7"/>
  <c r="K102" i="7" s="1"/>
  <c r="J101" i="7"/>
  <c r="K101" i="7" s="1"/>
  <c r="J100" i="7"/>
  <c r="K100" i="7" s="1"/>
  <c r="J99" i="7"/>
  <c r="K99" i="7" s="1"/>
  <c r="J98" i="7"/>
  <c r="K98" i="7" s="1"/>
  <c r="J97" i="7"/>
  <c r="K97" i="7" s="1"/>
  <c r="J96" i="7"/>
  <c r="K96" i="7" s="1"/>
  <c r="J95" i="7"/>
  <c r="K95" i="7" s="1"/>
  <c r="J94" i="7"/>
  <c r="K94" i="7" s="1"/>
  <c r="J93" i="7"/>
  <c r="K93" i="7" s="1"/>
  <c r="J92" i="7"/>
  <c r="K92" i="7" s="1"/>
  <c r="J91" i="7"/>
  <c r="K91" i="7" s="1"/>
  <c r="J90" i="7"/>
  <c r="K90" i="7" s="1"/>
  <c r="J89" i="7"/>
  <c r="K89" i="7" s="1"/>
  <c r="J88" i="7"/>
  <c r="K88" i="7" s="1"/>
  <c r="J87" i="7"/>
  <c r="K87" i="7" s="1"/>
  <c r="J86" i="7"/>
  <c r="K86" i="7" s="1"/>
  <c r="J85" i="7"/>
  <c r="K85" i="7" s="1"/>
  <c r="J84" i="7"/>
  <c r="K84" i="7" s="1"/>
  <c r="J83" i="7"/>
  <c r="K83" i="7" s="1"/>
  <c r="J82" i="7"/>
  <c r="K82" i="7" s="1"/>
  <c r="J81" i="7"/>
  <c r="K81" i="7" s="1"/>
  <c r="J80" i="7"/>
  <c r="K80" i="7" s="1"/>
  <c r="J79" i="7"/>
  <c r="K79" i="7" s="1"/>
  <c r="J78" i="7"/>
  <c r="K78" i="7" s="1"/>
  <c r="J77" i="7"/>
  <c r="K77" i="7" s="1"/>
  <c r="J76" i="7"/>
  <c r="K76" i="7" s="1"/>
  <c r="J75" i="7"/>
  <c r="K75" i="7" s="1"/>
  <c r="J74" i="7"/>
  <c r="K74" i="7" s="1"/>
  <c r="J73" i="7"/>
  <c r="K73" i="7" s="1"/>
  <c r="J72" i="7"/>
  <c r="K72" i="7" s="1"/>
  <c r="J71" i="7"/>
  <c r="K71" i="7" s="1"/>
  <c r="J70" i="7"/>
  <c r="K70" i="7" s="1"/>
  <c r="J69" i="7"/>
  <c r="K69" i="7" s="1"/>
  <c r="J68" i="7"/>
  <c r="K68" i="7" s="1"/>
  <c r="J67" i="7"/>
  <c r="K67" i="7" s="1"/>
  <c r="J66" i="7"/>
  <c r="K66" i="7" s="1"/>
  <c r="J65" i="7"/>
  <c r="K65" i="7" s="1"/>
  <c r="J64" i="7"/>
  <c r="K64" i="7" s="1"/>
  <c r="J63" i="7"/>
  <c r="K63" i="7" s="1"/>
  <c r="J62" i="7"/>
  <c r="K62" i="7" s="1"/>
  <c r="J61" i="7"/>
  <c r="K61" i="7" s="1"/>
  <c r="J60" i="7"/>
  <c r="K60" i="7" s="1"/>
  <c r="J59" i="7"/>
  <c r="K59" i="7" s="1"/>
  <c r="J58" i="7"/>
  <c r="K58" i="7" s="1"/>
  <c r="J57" i="7"/>
  <c r="K57" i="7" s="1"/>
  <c r="J56" i="7"/>
  <c r="K56" i="7" s="1"/>
  <c r="J55" i="7"/>
  <c r="K55" i="7" s="1"/>
  <c r="J54" i="7"/>
  <c r="K54" i="7" s="1"/>
  <c r="J53" i="7"/>
  <c r="K53" i="7" s="1"/>
  <c r="J52" i="7"/>
  <c r="K52" i="7" s="1"/>
  <c r="J51" i="7"/>
  <c r="K51" i="7" s="1"/>
  <c r="J50" i="7"/>
  <c r="K50" i="7" s="1"/>
  <c r="J49" i="7"/>
  <c r="K49" i="7" s="1"/>
  <c r="J48" i="7"/>
  <c r="K48" i="7" s="1"/>
  <c r="J47" i="7"/>
  <c r="K47" i="7" s="1"/>
  <c r="J46" i="7"/>
  <c r="K46" i="7" s="1"/>
  <c r="J45" i="7"/>
  <c r="K45" i="7" s="1"/>
  <c r="J44" i="7"/>
  <c r="K44" i="7" s="1"/>
  <c r="J43" i="7"/>
  <c r="K43" i="7" s="1"/>
  <c r="J42" i="7"/>
  <c r="K42" i="7" s="1"/>
  <c r="J41" i="7"/>
  <c r="K41" i="7" s="1"/>
  <c r="J40" i="7"/>
  <c r="K40" i="7" s="1"/>
  <c r="J39" i="7"/>
  <c r="K39" i="7" s="1"/>
  <c r="J38" i="7"/>
  <c r="K38" i="7" s="1"/>
  <c r="J37" i="7"/>
  <c r="K37" i="7" s="1"/>
  <c r="J36" i="7"/>
  <c r="K36" i="7" s="1"/>
  <c r="J35" i="7"/>
  <c r="K35" i="7" s="1"/>
  <c r="J34" i="7"/>
  <c r="K34" i="7" s="1"/>
  <c r="J33" i="7"/>
  <c r="K33" i="7" s="1"/>
  <c r="J32" i="7"/>
  <c r="K32" i="7" s="1"/>
  <c r="J31" i="7"/>
  <c r="K31" i="7" s="1"/>
  <c r="J30" i="7"/>
  <c r="K30" i="7" s="1"/>
  <c r="J29" i="7"/>
  <c r="K29" i="7" s="1"/>
  <c r="J28" i="7"/>
  <c r="K28" i="7" s="1"/>
  <c r="J27" i="7"/>
  <c r="K27" i="7" s="1"/>
  <c r="J26" i="7"/>
  <c r="K26" i="7" s="1"/>
  <c r="J25" i="7"/>
  <c r="K25" i="7" s="1"/>
  <c r="J24" i="7"/>
  <c r="K24" i="7" s="1"/>
  <c r="J23" i="7"/>
  <c r="K23" i="7" s="1"/>
  <c r="J22" i="7"/>
  <c r="K22" i="7" s="1"/>
  <c r="J21" i="7"/>
  <c r="K21" i="7" s="1"/>
  <c r="J20" i="7"/>
  <c r="K20" i="7" s="1"/>
  <c r="J19" i="7"/>
  <c r="K19" i="7" s="1"/>
  <c r="J18" i="7"/>
  <c r="K18" i="7" s="1"/>
  <c r="J17" i="7"/>
  <c r="K17" i="7" s="1"/>
  <c r="J16" i="7"/>
  <c r="K16" i="7" s="1"/>
  <c r="J15" i="7"/>
  <c r="K15" i="7" s="1"/>
  <c r="J14" i="7"/>
  <c r="K14" i="7" s="1"/>
  <c r="J13" i="7"/>
  <c r="K13" i="7" s="1"/>
  <c r="J12" i="7"/>
  <c r="K12" i="7" s="1"/>
  <c r="J11" i="7"/>
  <c r="K11" i="7" s="1"/>
  <c r="J10" i="7"/>
  <c r="K10" i="7" s="1"/>
  <c r="J9" i="7"/>
  <c r="K9" i="7" s="1"/>
  <c r="J8" i="7"/>
  <c r="K8" i="7" s="1"/>
  <c r="J7" i="7"/>
  <c r="K7" i="7" s="1"/>
  <c r="J6" i="7"/>
  <c r="K6" i="7" s="1"/>
  <c r="J5" i="7"/>
  <c r="K5" i="7" s="1"/>
  <c r="J4" i="7"/>
  <c r="K4" i="7" s="1"/>
  <c r="J3" i="7"/>
  <c r="K3" i="7" s="1"/>
  <c r="J2" i="7"/>
  <c r="K2" i="7" s="1"/>
  <c r="D7" i="6"/>
  <c r="J18" i="5"/>
  <c r="K18" i="5" s="1"/>
  <c r="J17" i="5"/>
  <c r="K17" i="5" s="1"/>
  <c r="J16" i="5"/>
  <c r="K16" i="5" s="1"/>
  <c r="J15" i="5"/>
  <c r="K15" i="5" s="1"/>
  <c r="J14" i="5"/>
  <c r="K14" i="5" s="1"/>
  <c r="J13" i="5"/>
  <c r="K13" i="5" s="1"/>
  <c r="J12" i="5"/>
  <c r="K12" i="5" s="1"/>
  <c r="J11" i="5"/>
  <c r="K11" i="5" s="1"/>
  <c r="J10" i="5"/>
  <c r="K10" i="5" s="1"/>
  <c r="J9" i="5"/>
  <c r="K9" i="5" s="1"/>
  <c r="J8" i="5"/>
  <c r="K8" i="5" s="1"/>
  <c r="J7" i="5"/>
  <c r="K7" i="5" s="1"/>
  <c r="J6" i="5"/>
  <c r="K6" i="5" s="1"/>
  <c r="J5" i="5"/>
  <c r="K5" i="5" s="1"/>
  <c r="J4" i="5"/>
  <c r="K4" i="5" s="1"/>
  <c r="J3" i="5"/>
  <c r="K3" i="5" s="1"/>
  <c r="J2" i="5"/>
  <c r="K2" i="5" s="1"/>
  <c r="J146" i="3"/>
  <c r="K146" i="3" s="1"/>
  <c r="J145" i="3"/>
  <c r="K145" i="3" s="1"/>
  <c r="J144" i="3"/>
  <c r="K144" i="3" s="1"/>
  <c r="J143" i="3"/>
  <c r="K143" i="3" s="1"/>
  <c r="J142" i="3"/>
  <c r="K142" i="3" s="1"/>
  <c r="J141" i="3"/>
  <c r="K141" i="3" s="1"/>
  <c r="J140" i="3"/>
  <c r="K140" i="3" s="1"/>
  <c r="J139" i="3"/>
  <c r="K139" i="3" s="1"/>
  <c r="J138" i="3"/>
  <c r="K138" i="3" s="1"/>
  <c r="J137" i="3"/>
  <c r="K137" i="3" s="1"/>
  <c r="J136" i="3"/>
  <c r="K136" i="3" s="1"/>
  <c r="J135" i="3"/>
  <c r="K135" i="3" s="1"/>
  <c r="J134" i="3"/>
  <c r="K134" i="3" s="1"/>
  <c r="J133" i="3"/>
  <c r="K133" i="3" s="1"/>
  <c r="J132" i="3"/>
  <c r="K132" i="3" s="1"/>
  <c r="J131" i="3"/>
  <c r="K131" i="3" s="1"/>
  <c r="J130" i="3"/>
  <c r="K130" i="3" s="1"/>
  <c r="J129" i="3"/>
  <c r="K129" i="3" s="1"/>
  <c r="J128" i="3"/>
  <c r="K128" i="3" s="1"/>
  <c r="J127" i="3"/>
  <c r="K127" i="3" s="1"/>
  <c r="J126" i="3"/>
  <c r="K126" i="3" s="1"/>
  <c r="J125" i="3"/>
  <c r="K125" i="3" s="1"/>
  <c r="J124" i="3"/>
  <c r="K124" i="3" s="1"/>
  <c r="J123" i="3"/>
  <c r="K123" i="3" s="1"/>
  <c r="J122" i="3"/>
  <c r="K122" i="3" s="1"/>
  <c r="J121" i="3"/>
  <c r="K121" i="3" s="1"/>
  <c r="J120" i="3"/>
  <c r="K120" i="3" s="1"/>
  <c r="J119" i="3"/>
  <c r="K119" i="3" s="1"/>
  <c r="J118" i="3"/>
  <c r="K118" i="3" s="1"/>
  <c r="J117" i="3"/>
  <c r="K117" i="3" s="1"/>
  <c r="J116" i="3"/>
  <c r="K116" i="3" s="1"/>
  <c r="J115" i="3"/>
  <c r="K115" i="3" s="1"/>
  <c r="J114" i="3"/>
  <c r="K114" i="3" s="1"/>
  <c r="J113" i="3"/>
  <c r="K113" i="3" s="1"/>
  <c r="J112" i="3"/>
  <c r="K112" i="3" s="1"/>
  <c r="J111" i="3"/>
  <c r="K111" i="3" s="1"/>
  <c r="J110" i="3"/>
  <c r="K110" i="3" s="1"/>
  <c r="J109" i="3"/>
  <c r="K109" i="3" s="1"/>
  <c r="J108" i="3"/>
  <c r="K108" i="3" s="1"/>
  <c r="J107" i="3"/>
  <c r="K107" i="3" s="1"/>
  <c r="J106" i="3"/>
  <c r="K106" i="3" s="1"/>
  <c r="J105" i="3"/>
  <c r="K105" i="3" s="1"/>
  <c r="J104" i="3"/>
  <c r="K104" i="3" s="1"/>
  <c r="J103" i="3"/>
  <c r="K103" i="3" s="1"/>
  <c r="J102" i="3"/>
  <c r="K102" i="3" s="1"/>
  <c r="J101" i="3"/>
  <c r="K101" i="3" s="1"/>
  <c r="J100" i="3"/>
  <c r="K100" i="3" s="1"/>
  <c r="J99" i="3"/>
  <c r="K99" i="3" s="1"/>
  <c r="J98" i="3"/>
  <c r="K98" i="3" s="1"/>
  <c r="J97" i="3"/>
  <c r="K97" i="3" s="1"/>
  <c r="J96" i="3"/>
  <c r="K96" i="3" s="1"/>
  <c r="J95" i="3"/>
  <c r="K95" i="3" s="1"/>
  <c r="J94" i="3"/>
  <c r="K94" i="3" s="1"/>
  <c r="J93" i="3"/>
  <c r="K93" i="3" s="1"/>
  <c r="J92" i="3"/>
  <c r="K92" i="3" s="1"/>
  <c r="J91" i="3"/>
  <c r="K91" i="3" s="1"/>
  <c r="J90" i="3"/>
  <c r="K90" i="3" s="1"/>
  <c r="J89" i="3"/>
  <c r="K89" i="3" s="1"/>
  <c r="J88" i="3"/>
  <c r="K88" i="3" s="1"/>
  <c r="J87" i="3"/>
  <c r="K87" i="3" s="1"/>
  <c r="J86" i="3"/>
  <c r="K86" i="3" s="1"/>
  <c r="J85" i="3"/>
  <c r="K85" i="3" s="1"/>
  <c r="J84" i="3"/>
  <c r="K84" i="3" s="1"/>
  <c r="J83" i="3"/>
  <c r="K83" i="3" s="1"/>
  <c r="J82" i="3"/>
  <c r="K82" i="3" s="1"/>
  <c r="J81" i="3"/>
  <c r="K81" i="3" s="1"/>
  <c r="J80" i="3"/>
  <c r="K80" i="3" s="1"/>
  <c r="J79" i="3"/>
  <c r="K79" i="3" s="1"/>
  <c r="J78" i="3"/>
  <c r="K78" i="3" s="1"/>
  <c r="J77" i="3"/>
  <c r="K77" i="3" s="1"/>
  <c r="J76" i="3"/>
  <c r="K76" i="3" s="1"/>
  <c r="J75" i="3"/>
  <c r="K75" i="3" s="1"/>
  <c r="J74" i="3"/>
  <c r="K74" i="3" s="1"/>
  <c r="J73" i="3"/>
  <c r="K73" i="3" s="1"/>
  <c r="J72" i="3"/>
  <c r="K72" i="3" s="1"/>
  <c r="J71" i="3"/>
  <c r="K71" i="3" s="1"/>
  <c r="J70" i="3"/>
  <c r="K70" i="3" s="1"/>
  <c r="J69" i="3"/>
  <c r="K69" i="3" s="1"/>
  <c r="J68" i="3"/>
  <c r="K68" i="3" s="1"/>
  <c r="J67" i="3"/>
  <c r="K67" i="3" s="1"/>
  <c r="J66" i="3"/>
  <c r="K66" i="3" s="1"/>
  <c r="J65" i="3"/>
  <c r="K65" i="3" s="1"/>
  <c r="J64" i="3"/>
  <c r="K64" i="3" s="1"/>
  <c r="J63" i="3"/>
  <c r="K63" i="3" s="1"/>
  <c r="J62" i="3"/>
  <c r="K62" i="3" s="1"/>
  <c r="J61" i="3"/>
  <c r="K61" i="3" s="1"/>
  <c r="J60" i="3"/>
  <c r="K60" i="3" s="1"/>
  <c r="J59" i="3"/>
  <c r="K59" i="3" s="1"/>
  <c r="J58" i="3"/>
  <c r="K58" i="3" s="1"/>
  <c r="J57" i="3"/>
  <c r="K57" i="3" s="1"/>
  <c r="J56" i="3"/>
  <c r="K56" i="3" s="1"/>
  <c r="J55" i="3"/>
  <c r="K55" i="3" s="1"/>
  <c r="J54" i="3"/>
  <c r="K54" i="3" s="1"/>
  <c r="J53" i="3"/>
  <c r="K53" i="3" s="1"/>
  <c r="J52" i="3"/>
  <c r="K52" i="3" s="1"/>
  <c r="J51" i="3"/>
  <c r="K51" i="3" s="1"/>
  <c r="J50" i="3"/>
  <c r="K50" i="3" s="1"/>
  <c r="J49" i="3"/>
  <c r="K49" i="3" s="1"/>
  <c r="J48" i="3"/>
  <c r="K48" i="3" s="1"/>
  <c r="J47" i="3"/>
  <c r="K47" i="3" s="1"/>
  <c r="J46" i="3"/>
  <c r="K46" i="3" s="1"/>
  <c r="J45" i="3"/>
  <c r="K45" i="3" s="1"/>
  <c r="J44" i="3"/>
  <c r="K44" i="3" s="1"/>
  <c r="J43" i="3"/>
  <c r="K43" i="3" s="1"/>
  <c r="J42" i="3"/>
  <c r="K42" i="3" s="1"/>
  <c r="J41" i="3"/>
  <c r="K41" i="3" s="1"/>
  <c r="J40" i="3"/>
  <c r="K40" i="3" s="1"/>
  <c r="J39" i="3"/>
  <c r="K39" i="3" s="1"/>
  <c r="J38" i="3"/>
  <c r="K38" i="3" s="1"/>
  <c r="J37" i="3"/>
  <c r="K37" i="3" s="1"/>
  <c r="J36" i="3"/>
  <c r="K36" i="3" s="1"/>
  <c r="J35" i="3"/>
  <c r="K35" i="3" s="1"/>
  <c r="J34" i="3"/>
  <c r="K34" i="3" s="1"/>
  <c r="J33" i="3"/>
  <c r="K33" i="3" s="1"/>
  <c r="J32" i="3"/>
  <c r="K32" i="3" s="1"/>
  <c r="J31" i="3"/>
  <c r="K31" i="3" s="1"/>
  <c r="J30" i="3"/>
  <c r="K30" i="3" s="1"/>
  <c r="J29" i="3"/>
  <c r="K29" i="3" s="1"/>
  <c r="J28" i="3"/>
  <c r="K28" i="3" s="1"/>
  <c r="J27" i="3"/>
  <c r="K27" i="3" s="1"/>
  <c r="J26" i="3"/>
  <c r="K26" i="3" s="1"/>
  <c r="J25" i="3"/>
  <c r="K25" i="3" s="1"/>
  <c r="J24" i="3"/>
  <c r="K24" i="3" s="1"/>
  <c r="J23" i="3"/>
  <c r="K23" i="3" s="1"/>
  <c r="J22" i="3"/>
  <c r="K22" i="3" s="1"/>
  <c r="J21" i="3"/>
  <c r="K21" i="3" s="1"/>
  <c r="J20" i="3"/>
  <c r="K20" i="3" s="1"/>
  <c r="J19" i="3"/>
  <c r="K19" i="3" s="1"/>
  <c r="J18" i="3"/>
  <c r="K18" i="3" s="1"/>
  <c r="J17" i="3"/>
  <c r="K17" i="3" s="1"/>
  <c r="J16" i="3"/>
  <c r="K16" i="3" s="1"/>
  <c r="J15" i="3"/>
  <c r="K15" i="3" s="1"/>
  <c r="J14" i="3"/>
  <c r="K14" i="3" s="1"/>
  <c r="J13" i="3"/>
  <c r="K13" i="3" s="1"/>
  <c r="J12" i="3"/>
  <c r="K12" i="3" s="1"/>
  <c r="J11" i="3"/>
  <c r="K11" i="3" s="1"/>
  <c r="J10" i="3"/>
  <c r="K10" i="3" s="1"/>
  <c r="J9" i="3"/>
  <c r="K9" i="3" s="1"/>
  <c r="J8" i="3"/>
  <c r="K8" i="3" s="1"/>
  <c r="J7" i="3"/>
  <c r="K7" i="3" s="1"/>
  <c r="J6" i="3"/>
  <c r="K6" i="3" s="1"/>
  <c r="J5" i="3"/>
  <c r="K5" i="3" s="1"/>
  <c r="J4" i="3"/>
  <c r="K4" i="3" s="1"/>
  <c r="J3" i="3"/>
  <c r="K3" i="3" s="1"/>
  <c r="J2" i="3"/>
  <c r="K2" i="3" s="1"/>
  <c r="J259" i="2"/>
  <c r="K259" i="2" s="1"/>
  <c r="J258" i="2"/>
  <c r="K258" i="2" s="1"/>
  <c r="J257" i="2"/>
  <c r="K257" i="2" s="1"/>
  <c r="J256" i="2"/>
  <c r="K256" i="2" s="1"/>
  <c r="J255" i="2"/>
  <c r="K255" i="2" s="1"/>
  <c r="J254" i="2"/>
  <c r="K254" i="2" s="1"/>
  <c r="J253" i="2"/>
  <c r="K253" i="2" s="1"/>
  <c r="J252" i="2"/>
  <c r="K252" i="2" s="1"/>
  <c r="J251" i="2"/>
  <c r="K251" i="2" s="1"/>
  <c r="J250" i="2"/>
  <c r="K250" i="2" s="1"/>
  <c r="J249" i="2"/>
  <c r="K249" i="2" s="1"/>
  <c r="J248" i="2"/>
  <c r="K248" i="2" s="1"/>
  <c r="J247" i="2"/>
  <c r="K247" i="2" s="1"/>
  <c r="J246" i="2"/>
  <c r="K246" i="2" s="1"/>
  <c r="J245" i="2"/>
  <c r="K245" i="2" s="1"/>
  <c r="J244" i="2"/>
  <c r="K244" i="2" s="1"/>
  <c r="J243" i="2"/>
  <c r="K243" i="2" s="1"/>
  <c r="J242" i="2"/>
  <c r="K242" i="2" s="1"/>
  <c r="J241" i="2"/>
  <c r="K241" i="2" s="1"/>
  <c r="J240" i="2"/>
  <c r="K240" i="2" s="1"/>
  <c r="J239" i="2"/>
  <c r="K239" i="2" s="1"/>
  <c r="J238" i="2"/>
  <c r="K238" i="2" s="1"/>
  <c r="J237" i="2"/>
  <c r="K237" i="2" s="1"/>
  <c r="J236" i="2"/>
  <c r="K236" i="2" s="1"/>
  <c r="J235" i="2"/>
  <c r="K235" i="2" s="1"/>
  <c r="J234" i="2"/>
  <c r="K234" i="2" s="1"/>
  <c r="J233" i="2"/>
  <c r="K233" i="2" s="1"/>
  <c r="J232" i="2"/>
  <c r="K232" i="2" s="1"/>
  <c r="J231" i="2"/>
  <c r="K231" i="2" s="1"/>
  <c r="J230" i="2"/>
  <c r="K230" i="2" s="1"/>
  <c r="J229" i="2"/>
  <c r="K229" i="2" s="1"/>
  <c r="J228" i="2"/>
  <c r="K228" i="2" s="1"/>
  <c r="J227" i="2"/>
  <c r="K227" i="2" s="1"/>
  <c r="J226" i="2"/>
  <c r="K226" i="2" s="1"/>
  <c r="J225" i="2"/>
  <c r="K225" i="2" s="1"/>
  <c r="J224" i="2"/>
  <c r="K224" i="2" s="1"/>
  <c r="J223" i="2"/>
  <c r="K223" i="2" s="1"/>
  <c r="J222" i="2"/>
  <c r="K222" i="2" s="1"/>
  <c r="J221" i="2"/>
  <c r="K221" i="2" s="1"/>
  <c r="J220" i="2"/>
  <c r="K220" i="2" s="1"/>
  <c r="J219" i="2"/>
  <c r="K219" i="2" s="1"/>
  <c r="J218" i="2"/>
  <c r="K218" i="2" s="1"/>
  <c r="J217" i="2"/>
  <c r="K217" i="2" s="1"/>
  <c r="J216" i="2"/>
  <c r="K216" i="2" s="1"/>
  <c r="J215" i="2"/>
  <c r="K215" i="2" s="1"/>
  <c r="J214" i="2"/>
  <c r="K214" i="2" s="1"/>
  <c r="J213" i="2"/>
  <c r="K213" i="2" s="1"/>
  <c r="J212" i="2"/>
  <c r="K212" i="2" s="1"/>
  <c r="J211" i="2"/>
  <c r="K211" i="2" s="1"/>
  <c r="J210" i="2"/>
  <c r="K210" i="2" s="1"/>
  <c r="J209" i="2"/>
  <c r="K209" i="2" s="1"/>
  <c r="J208" i="2"/>
  <c r="K208" i="2" s="1"/>
  <c r="J207" i="2"/>
  <c r="K207" i="2" s="1"/>
  <c r="J206" i="2"/>
  <c r="K206" i="2" s="1"/>
  <c r="J205" i="2"/>
  <c r="K205" i="2" s="1"/>
  <c r="J204" i="2"/>
  <c r="K204" i="2" s="1"/>
  <c r="J203" i="2"/>
  <c r="K203" i="2" s="1"/>
  <c r="J202" i="2"/>
  <c r="K202" i="2" s="1"/>
  <c r="J201" i="2"/>
  <c r="K201" i="2" s="1"/>
  <c r="J200" i="2"/>
  <c r="K200" i="2" s="1"/>
  <c r="J199" i="2"/>
  <c r="K199" i="2" s="1"/>
  <c r="J198" i="2"/>
  <c r="K198" i="2" s="1"/>
  <c r="J197" i="2"/>
  <c r="K197" i="2" s="1"/>
  <c r="J196" i="2"/>
  <c r="K196" i="2" s="1"/>
  <c r="J195" i="2"/>
  <c r="K195" i="2" s="1"/>
  <c r="J194" i="2"/>
  <c r="K194" i="2" s="1"/>
  <c r="J193" i="2"/>
  <c r="K193" i="2" s="1"/>
  <c r="J192" i="2"/>
  <c r="K192" i="2" s="1"/>
  <c r="J191" i="2"/>
  <c r="K191" i="2" s="1"/>
  <c r="J190" i="2"/>
  <c r="K190" i="2" s="1"/>
  <c r="J189" i="2"/>
  <c r="K189" i="2" s="1"/>
  <c r="J188" i="2"/>
  <c r="K188" i="2" s="1"/>
  <c r="J187" i="2"/>
  <c r="K187" i="2" s="1"/>
  <c r="J186" i="2"/>
  <c r="K186" i="2" s="1"/>
  <c r="J185" i="2"/>
  <c r="K185" i="2" s="1"/>
  <c r="J184" i="2"/>
  <c r="K184" i="2" s="1"/>
  <c r="J183" i="2"/>
  <c r="K183" i="2" s="1"/>
  <c r="J182" i="2"/>
  <c r="K182" i="2" s="1"/>
  <c r="J181" i="2"/>
  <c r="K181" i="2" s="1"/>
  <c r="J180" i="2"/>
  <c r="K180" i="2" s="1"/>
  <c r="J179" i="2"/>
  <c r="K179" i="2" s="1"/>
  <c r="J178" i="2"/>
  <c r="K178" i="2" s="1"/>
  <c r="J177" i="2"/>
  <c r="K177" i="2" s="1"/>
  <c r="J176" i="2"/>
  <c r="K176" i="2" s="1"/>
  <c r="J175" i="2"/>
  <c r="K175" i="2" s="1"/>
  <c r="J174" i="2"/>
  <c r="K174" i="2" s="1"/>
  <c r="J173" i="2"/>
  <c r="K173" i="2" s="1"/>
  <c r="J172" i="2"/>
  <c r="K172" i="2" s="1"/>
  <c r="J171" i="2"/>
  <c r="K171" i="2" s="1"/>
  <c r="J170" i="2"/>
  <c r="K170" i="2" s="1"/>
  <c r="J169" i="2"/>
  <c r="K169" i="2" s="1"/>
  <c r="J168" i="2"/>
  <c r="K168" i="2" s="1"/>
  <c r="J167" i="2"/>
  <c r="K167" i="2" s="1"/>
  <c r="J166" i="2"/>
  <c r="K166" i="2" s="1"/>
  <c r="J165" i="2"/>
  <c r="K165" i="2" s="1"/>
  <c r="J164" i="2"/>
  <c r="K164" i="2" s="1"/>
  <c r="J163" i="2"/>
  <c r="K163" i="2" s="1"/>
  <c r="J162" i="2"/>
  <c r="K162" i="2" s="1"/>
  <c r="J161" i="2"/>
  <c r="K161" i="2" s="1"/>
  <c r="J160" i="2"/>
  <c r="K160" i="2" s="1"/>
  <c r="J159" i="2"/>
  <c r="K159" i="2" s="1"/>
  <c r="J158" i="2"/>
  <c r="K158" i="2" s="1"/>
  <c r="J157" i="2"/>
  <c r="K157" i="2" s="1"/>
  <c r="J156" i="2"/>
  <c r="K156" i="2" s="1"/>
  <c r="J155" i="2"/>
  <c r="K155" i="2" s="1"/>
  <c r="J154" i="2"/>
  <c r="K154" i="2" s="1"/>
  <c r="J153" i="2"/>
  <c r="K153" i="2" s="1"/>
  <c r="J152" i="2"/>
  <c r="K152" i="2" s="1"/>
  <c r="J151" i="2"/>
  <c r="K151" i="2" s="1"/>
  <c r="J150" i="2"/>
  <c r="K150" i="2" s="1"/>
  <c r="J149" i="2"/>
  <c r="K149" i="2" s="1"/>
  <c r="J148" i="2"/>
  <c r="K148" i="2" s="1"/>
  <c r="J147" i="2"/>
  <c r="K147" i="2" s="1"/>
  <c r="J146" i="2"/>
  <c r="K146" i="2" s="1"/>
  <c r="J145" i="2"/>
  <c r="K145" i="2" s="1"/>
  <c r="J144" i="2"/>
  <c r="K144" i="2" s="1"/>
  <c r="J143" i="2"/>
  <c r="K143" i="2" s="1"/>
  <c r="J142" i="2"/>
  <c r="K142" i="2" s="1"/>
  <c r="J141" i="2"/>
  <c r="K141" i="2" s="1"/>
  <c r="J140" i="2"/>
  <c r="K140" i="2" s="1"/>
  <c r="J139" i="2"/>
  <c r="K139" i="2" s="1"/>
  <c r="J138" i="2"/>
  <c r="K138" i="2" s="1"/>
  <c r="J137" i="2"/>
  <c r="K137" i="2" s="1"/>
  <c r="J136" i="2"/>
  <c r="K136" i="2" s="1"/>
  <c r="J135" i="2"/>
  <c r="K135" i="2" s="1"/>
  <c r="J134" i="2"/>
  <c r="K134" i="2" s="1"/>
  <c r="J133" i="2"/>
  <c r="K133" i="2" s="1"/>
  <c r="J132" i="2"/>
  <c r="K132" i="2" s="1"/>
  <c r="J131" i="2"/>
  <c r="K131" i="2" s="1"/>
  <c r="J130" i="2"/>
  <c r="K130" i="2" s="1"/>
  <c r="J129" i="2"/>
  <c r="K129" i="2" s="1"/>
  <c r="J128" i="2"/>
  <c r="K128" i="2" s="1"/>
  <c r="J127" i="2"/>
  <c r="K127" i="2" s="1"/>
  <c r="J126" i="2"/>
  <c r="K126" i="2" s="1"/>
  <c r="J125" i="2"/>
  <c r="K125" i="2" s="1"/>
  <c r="J124" i="2"/>
  <c r="K124" i="2" s="1"/>
  <c r="J123" i="2"/>
  <c r="K123" i="2" s="1"/>
  <c r="J122" i="2"/>
  <c r="K122" i="2" s="1"/>
  <c r="J121" i="2"/>
  <c r="K121" i="2" s="1"/>
  <c r="J120" i="2"/>
  <c r="K120" i="2" s="1"/>
  <c r="J119" i="2"/>
  <c r="K119" i="2" s="1"/>
  <c r="J118" i="2"/>
  <c r="K118" i="2" s="1"/>
  <c r="J117" i="2"/>
  <c r="K117" i="2" s="1"/>
  <c r="J116" i="2"/>
  <c r="K116" i="2" s="1"/>
  <c r="J115" i="2"/>
  <c r="K115" i="2" s="1"/>
  <c r="J114" i="2"/>
  <c r="K114" i="2" s="1"/>
  <c r="J113" i="2"/>
  <c r="K113" i="2" s="1"/>
  <c r="J112" i="2"/>
  <c r="K112" i="2" s="1"/>
  <c r="J111" i="2"/>
  <c r="K111" i="2" s="1"/>
  <c r="J110" i="2"/>
  <c r="K110" i="2" s="1"/>
  <c r="J109" i="2"/>
  <c r="K109" i="2" s="1"/>
  <c r="J108" i="2"/>
  <c r="K108" i="2" s="1"/>
  <c r="J107" i="2"/>
  <c r="K107" i="2" s="1"/>
  <c r="J106" i="2"/>
  <c r="K106" i="2" s="1"/>
  <c r="J105" i="2"/>
  <c r="K105" i="2" s="1"/>
  <c r="J104" i="2"/>
  <c r="K104" i="2" s="1"/>
  <c r="J103" i="2"/>
  <c r="K103" i="2" s="1"/>
  <c r="J102" i="2"/>
  <c r="K102" i="2" s="1"/>
  <c r="J101" i="2"/>
  <c r="K101" i="2" s="1"/>
  <c r="J100" i="2"/>
  <c r="K100" i="2" s="1"/>
  <c r="J99" i="2"/>
  <c r="K99" i="2" s="1"/>
  <c r="J98" i="2"/>
  <c r="K98" i="2" s="1"/>
  <c r="J97" i="2"/>
  <c r="K97" i="2" s="1"/>
  <c r="J96" i="2"/>
  <c r="K96" i="2" s="1"/>
  <c r="J95" i="2"/>
  <c r="K95" i="2" s="1"/>
  <c r="J94" i="2"/>
  <c r="K94" i="2" s="1"/>
  <c r="J93" i="2"/>
  <c r="K93" i="2" s="1"/>
  <c r="J92" i="2"/>
  <c r="K92" i="2" s="1"/>
  <c r="J91" i="2"/>
  <c r="K91" i="2" s="1"/>
  <c r="J90" i="2"/>
  <c r="K90" i="2" s="1"/>
  <c r="J89" i="2"/>
  <c r="K89" i="2" s="1"/>
  <c r="J88" i="2"/>
  <c r="K88" i="2" s="1"/>
  <c r="J87" i="2"/>
  <c r="K87" i="2" s="1"/>
  <c r="J86" i="2"/>
  <c r="K86" i="2" s="1"/>
  <c r="J85" i="2"/>
  <c r="K85" i="2" s="1"/>
  <c r="J84" i="2"/>
  <c r="K84" i="2" s="1"/>
  <c r="J83" i="2"/>
  <c r="K83" i="2" s="1"/>
  <c r="J82" i="2"/>
  <c r="K82" i="2" s="1"/>
  <c r="J81" i="2"/>
  <c r="K81" i="2" s="1"/>
  <c r="J80" i="2"/>
  <c r="K80" i="2" s="1"/>
  <c r="J79" i="2"/>
  <c r="K79" i="2" s="1"/>
  <c r="J78" i="2"/>
  <c r="K78" i="2" s="1"/>
  <c r="J77" i="2"/>
  <c r="K77" i="2" s="1"/>
  <c r="J76" i="2"/>
  <c r="K76" i="2" s="1"/>
  <c r="J75" i="2"/>
  <c r="K75" i="2" s="1"/>
  <c r="J74" i="2"/>
  <c r="K74" i="2" s="1"/>
  <c r="J73" i="2"/>
  <c r="K73" i="2" s="1"/>
  <c r="J72" i="2"/>
  <c r="K72" i="2" s="1"/>
  <c r="J71" i="2"/>
  <c r="K71" i="2" s="1"/>
  <c r="J70" i="2"/>
  <c r="K70" i="2" s="1"/>
  <c r="J69" i="2"/>
  <c r="K69" i="2" s="1"/>
  <c r="J68" i="2"/>
  <c r="K68" i="2" s="1"/>
  <c r="J67" i="2"/>
  <c r="K67" i="2" s="1"/>
  <c r="J66" i="2"/>
  <c r="K66" i="2" s="1"/>
  <c r="J65" i="2"/>
  <c r="K65" i="2" s="1"/>
  <c r="J64" i="2"/>
  <c r="K64" i="2" s="1"/>
  <c r="J63" i="2"/>
  <c r="K63" i="2" s="1"/>
  <c r="J62" i="2"/>
  <c r="K62" i="2" s="1"/>
  <c r="J61" i="2"/>
  <c r="K61" i="2" s="1"/>
  <c r="J60" i="2"/>
  <c r="K60" i="2" s="1"/>
  <c r="J59" i="2"/>
  <c r="K59" i="2" s="1"/>
  <c r="J58" i="2"/>
  <c r="K58" i="2" s="1"/>
  <c r="J57" i="2"/>
  <c r="K57" i="2" s="1"/>
  <c r="J56" i="2"/>
  <c r="K56" i="2" s="1"/>
  <c r="J55" i="2"/>
  <c r="K55" i="2" s="1"/>
  <c r="J54" i="2"/>
  <c r="K54" i="2" s="1"/>
  <c r="J53" i="2"/>
  <c r="K53" i="2" s="1"/>
  <c r="J52" i="2"/>
  <c r="K52" i="2" s="1"/>
  <c r="J51" i="2"/>
  <c r="K51" i="2" s="1"/>
  <c r="J50" i="2"/>
  <c r="K50" i="2" s="1"/>
  <c r="J49" i="2"/>
  <c r="K49" i="2" s="1"/>
  <c r="J48" i="2"/>
  <c r="K48" i="2" s="1"/>
  <c r="J47" i="2"/>
  <c r="K47" i="2" s="1"/>
  <c r="J46" i="2"/>
  <c r="K46" i="2" s="1"/>
  <c r="J45" i="2"/>
  <c r="K45" i="2" s="1"/>
  <c r="J44" i="2"/>
  <c r="K44" i="2" s="1"/>
  <c r="J43" i="2"/>
  <c r="K43" i="2" s="1"/>
  <c r="J42" i="2"/>
  <c r="K42" i="2" s="1"/>
  <c r="J41" i="2"/>
  <c r="K41" i="2" s="1"/>
  <c r="J40" i="2"/>
  <c r="K40" i="2" s="1"/>
  <c r="J39" i="2"/>
  <c r="K39" i="2" s="1"/>
  <c r="J38" i="2"/>
  <c r="K38" i="2" s="1"/>
  <c r="J37" i="2"/>
  <c r="K37" i="2" s="1"/>
  <c r="J36" i="2"/>
  <c r="K36" i="2" s="1"/>
  <c r="J35" i="2"/>
  <c r="K35" i="2" s="1"/>
  <c r="J34" i="2"/>
  <c r="K34" i="2" s="1"/>
  <c r="J33" i="2"/>
  <c r="K33" i="2" s="1"/>
  <c r="J32" i="2"/>
  <c r="K32" i="2" s="1"/>
  <c r="J31" i="2"/>
  <c r="K31" i="2" s="1"/>
  <c r="J30" i="2"/>
  <c r="K30" i="2" s="1"/>
  <c r="J29" i="2"/>
  <c r="K29" i="2" s="1"/>
  <c r="J28" i="2"/>
  <c r="K28" i="2" s="1"/>
  <c r="J27" i="2"/>
  <c r="K27" i="2" s="1"/>
  <c r="J26" i="2"/>
  <c r="K26" i="2" s="1"/>
  <c r="J25" i="2"/>
  <c r="K25" i="2" s="1"/>
  <c r="J24" i="2"/>
  <c r="K24" i="2" s="1"/>
  <c r="J23" i="2"/>
  <c r="K23" i="2" s="1"/>
  <c r="J22" i="2"/>
  <c r="K22" i="2" s="1"/>
  <c r="J21" i="2"/>
  <c r="K21" i="2" s="1"/>
  <c r="J20" i="2"/>
  <c r="K20" i="2" s="1"/>
  <c r="J19" i="2"/>
  <c r="K19" i="2" s="1"/>
  <c r="J18" i="2"/>
  <c r="K18" i="2" s="1"/>
  <c r="J17" i="2"/>
  <c r="K17" i="2" s="1"/>
  <c r="J16" i="2"/>
  <c r="K16" i="2" s="1"/>
  <c r="J15" i="2"/>
  <c r="K15" i="2" s="1"/>
  <c r="J14" i="2"/>
  <c r="K14" i="2" s="1"/>
  <c r="J13" i="2"/>
  <c r="K13" i="2" s="1"/>
  <c r="J12" i="2"/>
  <c r="K12" i="2" s="1"/>
  <c r="J11" i="2"/>
  <c r="K11" i="2" s="1"/>
  <c r="J10" i="2"/>
  <c r="K10" i="2" s="1"/>
  <c r="J9" i="2"/>
  <c r="K9" i="2" s="1"/>
  <c r="J8" i="2"/>
  <c r="K8" i="2" s="1"/>
  <c r="J7" i="2"/>
  <c r="K7" i="2" s="1"/>
  <c r="J6" i="2"/>
  <c r="K6" i="2" s="1"/>
  <c r="J5" i="2"/>
  <c r="K5" i="2" s="1"/>
  <c r="J4" i="2"/>
  <c r="K4" i="2" s="1"/>
  <c r="J3" i="2"/>
  <c r="K3" i="2" s="1"/>
  <c r="J2" i="2"/>
  <c r="K2" i="2" s="1"/>
  <c r="J38" i="4"/>
  <c r="K38" i="4" s="1"/>
  <c r="L38" i="4" s="1"/>
  <c r="J37" i="4"/>
  <c r="K37" i="4" s="1"/>
  <c r="L37" i="4" s="1"/>
  <c r="J36" i="4"/>
  <c r="K36" i="4" s="1"/>
  <c r="L36" i="4" s="1"/>
  <c r="J35" i="4"/>
  <c r="K35" i="4" s="1"/>
  <c r="L35" i="4" s="1"/>
  <c r="J34" i="4"/>
  <c r="K34" i="4" s="1"/>
  <c r="L34" i="4" s="1"/>
  <c r="J33" i="4"/>
  <c r="K33" i="4" s="1"/>
  <c r="L33" i="4" s="1"/>
  <c r="J32" i="4"/>
  <c r="K32" i="4" s="1"/>
  <c r="L32" i="4" s="1"/>
  <c r="J31" i="4"/>
  <c r="K31" i="4" s="1"/>
  <c r="L31" i="4" s="1"/>
  <c r="J30" i="4"/>
  <c r="K30" i="4" s="1"/>
  <c r="L30" i="4" s="1"/>
  <c r="J29" i="4"/>
  <c r="K29" i="4" s="1"/>
  <c r="L29" i="4" s="1"/>
  <c r="J28" i="4"/>
  <c r="K28" i="4" s="1"/>
  <c r="L28" i="4" s="1"/>
  <c r="J27" i="4"/>
  <c r="K27" i="4" s="1"/>
  <c r="L27" i="4" s="1"/>
  <c r="J26" i="4"/>
  <c r="K26" i="4" s="1"/>
  <c r="L26" i="4" s="1"/>
  <c r="J25" i="4"/>
  <c r="K25" i="4" s="1"/>
  <c r="L25" i="4" s="1"/>
  <c r="J24" i="4"/>
  <c r="K24" i="4" s="1"/>
  <c r="L24" i="4" s="1"/>
  <c r="J23" i="4"/>
  <c r="K23" i="4" s="1"/>
  <c r="L23" i="4" s="1"/>
  <c r="J22" i="4"/>
  <c r="K22" i="4" s="1"/>
  <c r="L22" i="4" s="1"/>
  <c r="J21" i="4"/>
  <c r="K21" i="4" s="1"/>
  <c r="L21" i="4" s="1"/>
  <c r="J20" i="4"/>
  <c r="K20" i="4" s="1"/>
  <c r="L20" i="4" s="1"/>
  <c r="J19" i="4"/>
  <c r="K19" i="4" s="1"/>
  <c r="L19" i="4" s="1"/>
  <c r="J18" i="4"/>
  <c r="K18" i="4" s="1"/>
  <c r="L18" i="4" s="1"/>
  <c r="J17" i="4"/>
  <c r="K17" i="4" s="1"/>
  <c r="L17" i="4" s="1"/>
  <c r="J16" i="4"/>
  <c r="K16" i="4" s="1"/>
  <c r="L16" i="4" s="1"/>
  <c r="J15" i="4"/>
  <c r="K15" i="4" s="1"/>
  <c r="L15" i="4" s="1"/>
  <c r="J14" i="4"/>
  <c r="K14" i="4" s="1"/>
  <c r="L14" i="4" s="1"/>
  <c r="J13" i="4"/>
  <c r="K13" i="4" s="1"/>
  <c r="L13" i="4" s="1"/>
  <c r="J12" i="4"/>
  <c r="K12" i="4" s="1"/>
  <c r="L12" i="4" s="1"/>
  <c r="J11" i="4"/>
  <c r="K11" i="4" s="1"/>
  <c r="L11" i="4" s="1"/>
  <c r="J10" i="4"/>
  <c r="K10" i="4" s="1"/>
  <c r="L10" i="4" s="1"/>
  <c r="J9" i="4"/>
  <c r="K9" i="4" s="1"/>
  <c r="L9" i="4" s="1"/>
  <c r="J8" i="4"/>
  <c r="K8" i="4" s="1"/>
  <c r="L8" i="4" s="1"/>
  <c r="J7" i="4"/>
  <c r="K7" i="4" s="1"/>
  <c r="L7" i="4" s="1"/>
  <c r="J6" i="4"/>
  <c r="K6" i="4" s="1"/>
  <c r="L6" i="4" s="1"/>
  <c r="J5" i="4"/>
  <c r="K5" i="4" s="1"/>
  <c r="L5" i="4" s="1"/>
  <c r="J4" i="4"/>
  <c r="K4" i="4" s="1"/>
  <c r="L4" i="4" s="1"/>
  <c r="J3" i="4"/>
  <c r="K3" i="4" s="1"/>
  <c r="L3" i="4" s="1"/>
  <c r="J2" i="4"/>
  <c r="K2" i="4" s="1"/>
  <c r="L2" i="4" s="1"/>
  <c r="J3" i="1"/>
  <c r="K3" i="1" s="1"/>
  <c r="J5" i="1"/>
  <c r="K5" i="1" s="1"/>
  <c r="J6" i="1"/>
  <c r="K6" i="1" s="1"/>
  <c r="J2" i="1"/>
  <c r="J7" i="1"/>
  <c r="J4" i="1"/>
  <c r="K4" i="1" s="1"/>
  <c r="J8" i="1"/>
  <c r="K8" i="1" s="1"/>
  <c r="K2" i="1"/>
  <c r="K7" i="1"/>
  <c r="J9" i="1"/>
  <c r="K9" i="1" s="1"/>
  <c r="J10" i="1"/>
  <c r="K10" i="1" s="1"/>
  <c r="M10" i="1" s="1"/>
  <c r="L10" i="1"/>
  <c r="J11" i="1"/>
  <c r="K11" i="1"/>
  <c r="L11" i="1"/>
  <c r="M11" i="1"/>
  <c r="J12" i="1"/>
  <c r="K12" i="1"/>
  <c r="L12" i="1"/>
  <c r="M12" i="1"/>
  <c r="J458" i="1"/>
  <c r="K458" i="1" s="1"/>
  <c r="J457" i="1"/>
  <c r="K457" i="1" s="1"/>
  <c r="J456" i="1"/>
  <c r="K456" i="1" s="1"/>
  <c r="J455" i="1"/>
  <c r="K455" i="1" s="1"/>
  <c r="J454" i="1"/>
  <c r="K454" i="1" s="1"/>
  <c r="J453" i="1"/>
  <c r="K453" i="1" s="1"/>
  <c r="J452" i="1"/>
  <c r="K452" i="1" s="1"/>
  <c r="J451" i="1"/>
  <c r="K451" i="1" s="1"/>
  <c r="J450" i="1"/>
  <c r="K450" i="1" s="1"/>
  <c r="J449" i="1"/>
  <c r="K449" i="1" s="1"/>
  <c r="J448" i="1"/>
  <c r="K448" i="1" s="1"/>
  <c r="J447" i="1"/>
  <c r="K447" i="1" s="1"/>
  <c r="J446" i="1"/>
  <c r="K446" i="1" s="1"/>
  <c r="J445" i="1"/>
  <c r="K445" i="1" s="1"/>
  <c r="J444" i="1"/>
  <c r="K444" i="1" s="1"/>
  <c r="J443" i="1"/>
  <c r="K443" i="1" s="1"/>
  <c r="J442" i="1"/>
  <c r="K442" i="1" s="1"/>
  <c r="J441" i="1"/>
  <c r="K441" i="1" s="1"/>
  <c r="J440" i="1"/>
  <c r="K440" i="1" s="1"/>
  <c r="J439" i="1"/>
  <c r="K439" i="1" s="1"/>
  <c r="J438" i="1"/>
  <c r="K438" i="1" s="1"/>
  <c r="J437" i="1"/>
  <c r="K437" i="1" s="1"/>
  <c r="J436" i="1"/>
  <c r="K436" i="1" s="1"/>
  <c r="J435" i="1"/>
  <c r="K435" i="1" s="1"/>
  <c r="J434" i="1"/>
  <c r="K434" i="1" s="1"/>
  <c r="J433" i="1"/>
  <c r="K433" i="1" s="1"/>
  <c r="J432" i="1"/>
  <c r="K432" i="1" s="1"/>
  <c r="J431" i="1"/>
  <c r="K431" i="1" s="1"/>
  <c r="J430" i="1"/>
  <c r="K430" i="1" s="1"/>
  <c r="J429" i="1"/>
  <c r="K429" i="1" s="1"/>
  <c r="J428" i="1"/>
  <c r="K428" i="1" s="1"/>
  <c r="J427" i="1"/>
  <c r="K427" i="1" s="1"/>
  <c r="J426" i="1"/>
  <c r="K426" i="1" s="1"/>
  <c r="J425" i="1"/>
  <c r="K425" i="1" s="1"/>
  <c r="J424" i="1"/>
  <c r="K424" i="1" s="1"/>
  <c r="J423" i="1"/>
  <c r="K423" i="1" s="1"/>
  <c r="J422" i="1"/>
  <c r="K422" i="1" s="1"/>
  <c r="J421" i="1"/>
  <c r="K421" i="1" s="1"/>
  <c r="J420" i="1"/>
  <c r="K420" i="1" s="1"/>
  <c r="J419" i="1"/>
  <c r="K419" i="1" s="1"/>
  <c r="J418" i="1"/>
  <c r="K418" i="1" s="1"/>
  <c r="J417" i="1"/>
  <c r="K417" i="1" s="1"/>
  <c r="J416" i="1"/>
  <c r="K416" i="1" s="1"/>
  <c r="J415" i="1"/>
  <c r="K415" i="1" s="1"/>
  <c r="J414" i="1"/>
  <c r="K414" i="1" s="1"/>
  <c r="J413" i="1"/>
  <c r="K413" i="1" s="1"/>
  <c r="J412" i="1"/>
  <c r="K412" i="1" s="1"/>
  <c r="J411" i="1"/>
  <c r="K411" i="1" s="1"/>
  <c r="J410" i="1"/>
  <c r="K410" i="1" s="1"/>
  <c r="J409" i="1"/>
  <c r="K409" i="1" s="1"/>
  <c r="J408" i="1"/>
  <c r="K408" i="1" s="1"/>
  <c r="J407" i="1"/>
  <c r="K407" i="1" s="1"/>
  <c r="J406" i="1"/>
  <c r="K406" i="1" s="1"/>
  <c r="J405" i="1"/>
  <c r="K405" i="1" s="1"/>
  <c r="J404" i="1"/>
  <c r="K404" i="1" s="1"/>
  <c r="J403" i="1"/>
  <c r="K403" i="1" s="1"/>
  <c r="J402" i="1"/>
  <c r="K402" i="1" s="1"/>
  <c r="J401" i="1"/>
  <c r="K401" i="1" s="1"/>
  <c r="J400" i="1"/>
  <c r="K400" i="1" s="1"/>
  <c r="J399" i="1"/>
  <c r="K399" i="1" s="1"/>
  <c r="J398" i="1"/>
  <c r="K398" i="1" s="1"/>
  <c r="J397" i="1"/>
  <c r="K397" i="1" s="1"/>
  <c r="J396" i="1"/>
  <c r="K396" i="1" s="1"/>
  <c r="J395" i="1"/>
  <c r="K395" i="1" s="1"/>
  <c r="L395" i="1" s="1"/>
  <c r="J394" i="1"/>
  <c r="K394" i="1" s="1"/>
  <c r="J393" i="1"/>
  <c r="K393" i="1" s="1"/>
  <c r="J392" i="1"/>
  <c r="K392" i="1" s="1"/>
  <c r="J391" i="1"/>
  <c r="K391" i="1" s="1"/>
  <c r="J390" i="1"/>
  <c r="K390" i="1" s="1"/>
  <c r="J389" i="1"/>
  <c r="K389" i="1" s="1"/>
  <c r="J388" i="1"/>
  <c r="K388" i="1" s="1"/>
  <c r="J387" i="1"/>
  <c r="K387" i="1" s="1"/>
  <c r="J386" i="1"/>
  <c r="K386" i="1" s="1"/>
  <c r="J385" i="1"/>
  <c r="K385" i="1" s="1"/>
  <c r="J384" i="1"/>
  <c r="K384" i="1" s="1"/>
  <c r="J383" i="1"/>
  <c r="K383" i="1" s="1"/>
  <c r="J382" i="1"/>
  <c r="K382" i="1" s="1"/>
  <c r="J381" i="1"/>
  <c r="K381" i="1" s="1"/>
  <c r="J380" i="1"/>
  <c r="K380" i="1" s="1"/>
  <c r="J379" i="1"/>
  <c r="K379" i="1" s="1"/>
  <c r="J378" i="1"/>
  <c r="K378" i="1" s="1"/>
  <c r="J377" i="1"/>
  <c r="K377" i="1" s="1"/>
  <c r="J376" i="1"/>
  <c r="K376" i="1" s="1"/>
  <c r="J375" i="1"/>
  <c r="K375" i="1" s="1"/>
  <c r="J374" i="1"/>
  <c r="K374" i="1" s="1"/>
  <c r="J373" i="1"/>
  <c r="K373" i="1" s="1"/>
  <c r="J372" i="1"/>
  <c r="K372" i="1" s="1"/>
  <c r="J371" i="1"/>
  <c r="K371" i="1" s="1"/>
  <c r="J370" i="1"/>
  <c r="K370" i="1" s="1"/>
  <c r="J369" i="1"/>
  <c r="K369" i="1" s="1"/>
  <c r="J368" i="1"/>
  <c r="K368" i="1" s="1"/>
  <c r="J367" i="1"/>
  <c r="K367" i="1" s="1"/>
  <c r="J366" i="1"/>
  <c r="K366" i="1" s="1"/>
  <c r="J365" i="1"/>
  <c r="K365" i="1" s="1"/>
  <c r="J364" i="1"/>
  <c r="K364" i="1" s="1"/>
  <c r="J363" i="1"/>
  <c r="K363" i="1" s="1"/>
  <c r="J362" i="1"/>
  <c r="K362" i="1" s="1"/>
  <c r="J361" i="1"/>
  <c r="K361" i="1" s="1"/>
  <c r="J360" i="1"/>
  <c r="K360" i="1" s="1"/>
  <c r="J359" i="1"/>
  <c r="K359" i="1" s="1"/>
  <c r="J358" i="1"/>
  <c r="K358" i="1" s="1"/>
  <c r="J357" i="1"/>
  <c r="K357" i="1" s="1"/>
  <c r="J356" i="1"/>
  <c r="K356" i="1" s="1"/>
  <c r="J355" i="1"/>
  <c r="K355" i="1" s="1"/>
  <c r="J354" i="1"/>
  <c r="K354" i="1" s="1"/>
  <c r="J353" i="1"/>
  <c r="K353" i="1" s="1"/>
  <c r="J352" i="1"/>
  <c r="K352" i="1" s="1"/>
  <c r="L352" i="1" s="1"/>
  <c r="J351" i="1"/>
  <c r="K351" i="1" s="1"/>
  <c r="J350" i="1"/>
  <c r="K350" i="1" s="1"/>
  <c r="J349" i="1"/>
  <c r="K349" i="1" s="1"/>
  <c r="J348" i="1"/>
  <c r="K348" i="1" s="1"/>
  <c r="J347" i="1"/>
  <c r="K347" i="1" s="1"/>
  <c r="J346" i="1"/>
  <c r="K346" i="1" s="1"/>
  <c r="J345" i="1"/>
  <c r="K345" i="1" s="1"/>
  <c r="J344" i="1"/>
  <c r="K344" i="1" s="1"/>
  <c r="J343" i="1"/>
  <c r="K343" i="1" s="1"/>
  <c r="J342" i="1"/>
  <c r="K342" i="1" s="1"/>
  <c r="J341" i="1"/>
  <c r="K341" i="1" s="1"/>
  <c r="J340" i="1"/>
  <c r="K340" i="1" s="1"/>
  <c r="J339" i="1"/>
  <c r="K339" i="1" s="1"/>
  <c r="J338" i="1"/>
  <c r="K338" i="1" s="1"/>
  <c r="J337" i="1"/>
  <c r="K337" i="1" s="1"/>
  <c r="J336" i="1"/>
  <c r="K336" i="1" s="1"/>
  <c r="J335" i="1"/>
  <c r="K335" i="1" s="1"/>
  <c r="J334" i="1"/>
  <c r="K334" i="1" s="1"/>
  <c r="J333" i="1"/>
  <c r="K333" i="1" s="1"/>
  <c r="J332" i="1"/>
  <c r="K332" i="1" s="1"/>
  <c r="J331" i="1"/>
  <c r="K331" i="1" s="1"/>
  <c r="J330" i="1"/>
  <c r="K330" i="1" s="1"/>
  <c r="J329" i="1"/>
  <c r="K329" i="1" s="1"/>
  <c r="J328" i="1"/>
  <c r="K328" i="1" s="1"/>
  <c r="J327" i="1"/>
  <c r="K327" i="1" s="1"/>
  <c r="J326" i="1"/>
  <c r="K326" i="1" s="1"/>
  <c r="J325" i="1"/>
  <c r="K325" i="1" s="1"/>
  <c r="J324" i="1"/>
  <c r="K324" i="1" s="1"/>
  <c r="J323" i="1"/>
  <c r="K323" i="1" s="1"/>
  <c r="J322" i="1"/>
  <c r="K322" i="1" s="1"/>
  <c r="J321" i="1"/>
  <c r="K321" i="1" s="1"/>
  <c r="J320" i="1"/>
  <c r="K320" i="1" s="1"/>
  <c r="J319" i="1"/>
  <c r="K319" i="1" s="1"/>
  <c r="J318" i="1"/>
  <c r="K318" i="1" s="1"/>
  <c r="J317" i="1"/>
  <c r="K317" i="1" s="1"/>
  <c r="J316" i="1"/>
  <c r="K316" i="1" s="1"/>
  <c r="J315" i="1"/>
  <c r="K315" i="1" s="1"/>
  <c r="J314" i="1"/>
  <c r="K314" i="1" s="1"/>
  <c r="J313" i="1"/>
  <c r="K313" i="1" s="1"/>
  <c r="J312" i="1"/>
  <c r="K312" i="1" s="1"/>
  <c r="J311" i="1"/>
  <c r="K311" i="1" s="1"/>
  <c r="J310" i="1"/>
  <c r="K310" i="1" s="1"/>
  <c r="J309" i="1"/>
  <c r="K309" i="1" s="1"/>
  <c r="J308" i="1"/>
  <c r="K308" i="1" s="1"/>
  <c r="J307" i="1"/>
  <c r="K307" i="1" s="1"/>
  <c r="J306" i="1"/>
  <c r="K306" i="1" s="1"/>
  <c r="J305" i="1"/>
  <c r="K305" i="1" s="1"/>
  <c r="J304" i="1"/>
  <c r="K304" i="1" s="1"/>
  <c r="J303" i="1"/>
  <c r="K303" i="1" s="1"/>
  <c r="J302" i="1"/>
  <c r="K302" i="1" s="1"/>
  <c r="J301" i="1"/>
  <c r="K301" i="1" s="1"/>
  <c r="J300" i="1"/>
  <c r="K300" i="1" s="1"/>
  <c r="L300" i="1" s="1"/>
  <c r="J299" i="1"/>
  <c r="K299" i="1" s="1"/>
  <c r="L299" i="1" s="1"/>
  <c r="J298" i="1"/>
  <c r="K298" i="1" s="1"/>
  <c r="L298" i="1" s="1"/>
  <c r="J297" i="1"/>
  <c r="K297" i="1" s="1"/>
  <c r="L297" i="1" s="1"/>
  <c r="J296" i="1"/>
  <c r="K296" i="1" s="1"/>
  <c r="J295" i="1"/>
  <c r="K295" i="1" s="1"/>
  <c r="L295" i="1" s="1"/>
  <c r="J294" i="1"/>
  <c r="K294" i="1" s="1"/>
  <c r="L294" i="1" s="1"/>
  <c r="J293" i="1"/>
  <c r="K293" i="1" s="1"/>
  <c r="J292" i="1"/>
  <c r="K292" i="1" s="1"/>
  <c r="J291" i="1"/>
  <c r="K291" i="1" s="1"/>
  <c r="J290" i="1"/>
  <c r="K290" i="1" s="1"/>
  <c r="J289" i="1"/>
  <c r="K289" i="1" s="1"/>
  <c r="J288" i="1"/>
  <c r="K288" i="1" s="1"/>
  <c r="J287" i="1"/>
  <c r="K287" i="1" s="1"/>
  <c r="J286" i="1"/>
  <c r="K286" i="1" s="1"/>
  <c r="L286" i="1" s="1"/>
  <c r="J285" i="1"/>
  <c r="K285" i="1" s="1"/>
  <c r="J284" i="1"/>
  <c r="K284" i="1" s="1"/>
  <c r="J283" i="1"/>
  <c r="K283" i="1" s="1"/>
  <c r="J282" i="1"/>
  <c r="K282" i="1" s="1"/>
  <c r="J281" i="1"/>
  <c r="K281" i="1" s="1"/>
  <c r="J280" i="1"/>
  <c r="K280" i="1" s="1"/>
  <c r="J279" i="1"/>
  <c r="K279" i="1" s="1"/>
  <c r="J278" i="1"/>
  <c r="K278" i="1" s="1"/>
  <c r="J277" i="1"/>
  <c r="K277" i="1" s="1"/>
  <c r="J276" i="1"/>
  <c r="K276" i="1" s="1"/>
  <c r="J275" i="1"/>
  <c r="K275" i="1" s="1"/>
  <c r="J274" i="1"/>
  <c r="K274" i="1" s="1"/>
  <c r="J273" i="1"/>
  <c r="K273" i="1" s="1"/>
  <c r="J272" i="1"/>
  <c r="K272" i="1" s="1"/>
  <c r="J271" i="1"/>
  <c r="K271" i="1" s="1"/>
  <c r="J270" i="1"/>
  <c r="K270" i="1" s="1"/>
  <c r="J269" i="1"/>
  <c r="K269" i="1" s="1"/>
  <c r="J268" i="1"/>
  <c r="K268" i="1" s="1"/>
  <c r="J267" i="1"/>
  <c r="K267" i="1" s="1"/>
  <c r="J266" i="1"/>
  <c r="K266" i="1" s="1"/>
  <c r="J265" i="1"/>
  <c r="K265" i="1" s="1"/>
  <c r="J264" i="1"/>
  <c r="K264" i="1" s="1"/>
  <c r="J263" i="1"/>
  <c r="K263" i="1" s="1"/>
  <c r="J262" i="1"/>
  <c r="K262" i="1" s="1"/>
  <c r="J261" i="1"/>
  <c r="K261" i="1" s="1"/>
  <c r="J260" i="1"/>
  <c r="K260" i="1" s="1"/>
  <c r="J259" i="1"/>
  <c r="K259" i="1" s="1"/>
  <c r="J258" i="1"/>
  <c r="K258" i="1" s="1"/>
  <c r="J257" i="1"/>
  <c r="K257" i="1" s="1"/>
  <c r="J256" i="1"/>
  <c r="K256" i="1" s="1"/>
  <c r="J255" i="1"/>
  <c r="K255" i="1" s="1"/>
  <c r="J254" i="1"/>
  <c r="K254" i="1" s="1"/>
  <c r="J253" i="1"/>
  <c r="K253" i="1" s="1"/>
  <c r="L253" i="1" s="1"/>
  <c r="J252" i="1"/>
  <c r="K252" i="1" s="1"/>
  <c r="L252" i="1" s="1"/>
  <c r="J251" i="1"/>
  <c r="K251" i="1" s="1"/>
  <c r="L251" i="1" s="1"/>
  <c r="J250" i="1"/>
  <c r="K250" i="1" s="1"/>
  <c r="L250" i="1" s="1"/>
  <c r="J249" i="1"/>
  <c r="K249" i="1" s="1"/>
  <c r="J248" i="1"/>
  <c r="K248" i="1" s="1"/>
  <c r="J247" i="1"/>
  <c r="K247" i="1" s="1"/>
  <c r="L247" i="1" s="1"/>
  <c r="J246" i="1"/>
  <c r="K246" i="1" s="1"/>
  <c r="L246" i="1" s="1"/>
  <c r="J245" i="1"/>
  <c r="K245" i="1" s="1"/>
  <c r="J244" i="1"/>
  <c r="K244" i="1" s="1"/>
  <c r="J243" i="1"/>
  <c r="K243" i="1" s="1"/>
  <c r="J242" i="1"/>
  <c r="K242" i="1" s="1"/>
  <c r="L242" i="1" s="1"/>
  <c r="J241" i="1"/>
  <c r="K241" i="1" s="1"/>
  <c r="J240" i="1"/>
  <c r="K240" i="1" s="1"/>
  <c r="J239" i="1"/>
  <c r="K239" i="1" s="1"/>
  <c r="J238" i="1"/>
  <c r="K238" i="1" s="1"/>
  <c r="J237" i="1"/>
  <c r="K237" i="1" s="1"/>
  <c r="J236" i="1"/>
  <c r="K236" i="1" s="1"/>
  <c r="J235" i="1"/>
  <c r="K235" i="1" s="1"/>
  <c r="J234" i="1"/>
  <c r="K234" i="1" s="1"/>
  <c r="J233" i="1"/>
  <c r="K233" i="1" s="1"/>
  <c r="L233" i="1" s="1"/>
  <c r="J232" i="1"/>
  <c r="K232" i="1" s="1"/>
  <c r="J231" i="1"/>
  <c r="K231" i="1" s="1"/>
  <c r="J230" i="1"/>
  <c r="K230" i="1" s="1"/>
  <c r="J229" i="1"/>
  <c r="K229" i="1" s="1"/>
  <c r="J228" i="1"/>
  <c r="K228" i="1" s="1"/>
  <c r="J227" i="1"/>
  <c r="K227" i="1" s="1"/>
  <c r="J226" i="1"/>
  <c r="K226" i="1" s="1"/>
  <c r="L226" i="1" s="1"/>
  <c r="J225" i="1"/>
  <c r="K225" i="1" s="1"/>
  <c r="J224" i="1"/>
  <c r="K224" i="1" s="1"/>
  <c r="J223" i="1"/>
  <c r="K223" i="1" s="1"/>
  <c r="J222" i="1"/>
  <c r="K222" i="1" s="1"/>
  <c r="J221" i="1"/>
  <c r="K221" i="1" s="1"/>
  <c r="J220" i="1"/>
  <c r="K220" i="1" s="1"/>
  <c r="J219" i="1"/>
  <c r="K219" i="1" s="1"/>
  <c r="J218" i="1"/>
  <c r="K218" i="1" s="1"/>
  <c r="L218" i="1" s="1"/>
  <c r="J217" i="1"/>
  <c r="K217" i="1" s="1"/>
  <c r="J216" i="1"/>
  <c r="K216" i="1" s="1"/>
  <c r="L216" i="1" s="1"/>
  <c r="J215" i="1"/>
  <c r="K215" i="1" s="1"/>
  <c r="J214" i="1"/>
  <c r="K214" i="1" s="1"/>
  <c r="J213" i="1"/>
  <c r="K213" i="1" s="1"/>
  <c r="J212" i="1"/>
  <c r="K212" i="1" s="1"/>
  <c r="L212" i="1" s="1"/>
  <c r="J211" i="1"/>
  <c r="K211" i="1" s="1"/>
  <c r="J210" i="1"/>
  <c r="K210" i="1" s="1"/>
  <c r="J209" i="1"/>
  <c r="K209" i="1" s="1"/>
  <c r="J208" i="1"/>
  <c r="K208" i="1" s="1"/>
  <c r="J207" i="1"/>
  <c r="K207" i="1" s="1"/>
  <c r="L207" i="1" s="1"/>
  <c r="J206" i="1"/>
  <c r="K206" i="1" s="1"/>
  <c r="J205" i="1"/>
  <c r="K205" i="1" s="1"/>
  <c r="J204" i="1"/>
  <c r="K204" i="1" s="1"/>
  <c r="J203" i="1"/>
  <c r="K203" i="1" s="1"/>
  <c r="J202" i="1"/>
  <c r="K202" i="1" s="1"/>
  <c r="J201" i="1"/>
  <c r="K201" i="1" s="1"/>
  <c r="J200" i="1"/>
  <c r="K200" i="1" s="1"/>
  <c r="J199" i="1"/>
  <c r="K199" i="1" s="1"/>
  <c r="J198" i="1"/>
  <c r="K198" i="1" s="1"/>
  <c r="L198" i="1" s="1"/>
  <c r="J197" i="1"/>
  <c r="K197" i="1" s="1"/>
  <c r="J196" i="1"/>
  <c r="K196" i="1" s="1"/>
  <c r="J195" i="1"/>
  <c r="K195" i="1" s="1"/>
  <c r="J194" i="1"/>
  <c r="K194" i="1" s="1"/>
  <c r="J193" i="1"/>
  <c r="K193" i="1" s="1"/>
  <c r="J192" i="1"/>
  <c r="K192" i="1" s="1"/>
  <c r="J191" i="1"/>
  <c r="K191" i="1" s="1"/>
  <c r="J190" i="1"/>
  <c r="K190" i="1" s="1"/>
  <c r="J189" i="1"/>
  <c r="K189" i="1" s="1"/>
  <c r="J188" i="1"/>
  <c r="K188" i="1" s="1"/>
  <c r="J187" i="1"/>
  <c r="K187" i="1" s="1"/>
  <c r="J186" i="1"/>
  <c r="K186" i="1" s="1"/>
  <c r="J185" i="1"/>
  <c r="K185" i="1" s="1"/>
  <c r="J184" i="1"/>
  <c r="K184" i="1" s="1"/>
  <c r="J183" i="1"/>
  <c r="K183" i="1" s="1"/>
  <c r="J182" i="1"/>
  <c r="K182" i="1" s="1"/>
  <c r="J181" i="1"/>
  <c r="K181" i="1" s="1"/>
  <c r="J180" i="1"/>
  <c r="K180" i="1" s="1"/>
  <c r="J179" i="1"/>
  <c r="K179" i="1" s="1"/>
  <c r="J178" i="1"/>
  <c r="K178" i="1" s="1"/>
  <c r="J177" i="1"/>
  <c r="K177" i="1" s="1"/>
  <c r="J176" i="1"/>
  <c r="K176" i="1" s="1"/>
  <c r="J175" i="1"/>
  <c r="K175" i="1" s="1"/>
  <c r="J174" i="1"/>
  <c r="K174" i="1" s="1"/>
  <c r="J173" i="1"/>
  <c r="K173" i="1" s="1"/>
  <c r="J172" i="1"/>
  <c r="K172" i="1" s="1"/>
  <c r="J171" i="1"/>
  <c r="K171" i="1" s="1"/>
  <c r="L171" i="1" s="1"/>
  <c r="J170" i="1"/>
  <c r="K170" i="1" s="1"/>
  <c r="J169" i="1"/>
  <c r="K169" i="1" s="1"/>
  <c r="J168" i="1"/>
  <c r="K168" i="1" s="1"/>
  <c r="J167" i="1"/>
  <c r="K167" i="1" s="1"/>
  <c r="J166" i="1"/>
  <c r="K166" i="1" s="1"/>
  <c r="J165" i="1"/>
  <c r="K165" i="1" s="1"/>
  <c r="J164" i="1"/>
  <c r="K164" i="1" s="1"/>
  <c r="J163" i="1"/>
  <c r="K163" i="1" s="1"/>
  <c r="J162" i="1"/>
  <c r="K162" i="1" s="1"/>
  <c r="J161" i="1"/>
  <c r="K161" i="1" s="1"/>
  <c r="J160" i="1"/>
  <c r="K160" i="1" s="1"/>
  <c r="L160" i="1" s="1"/>
  <c r="J159" i="1"/>
  <c r="K159" i="1" s="1"/>
  <c r="J158" i="1"/>
  <c r="K158" i="1" s="1"/>
  <c r="J157" i="1"/>
  <c r="K157" i="1" s="1"/>
  <c r="J156" i="1"/>
  <c r="K156" i="1" s="1"/>
  <c r="J155" i="1"/>
  <c r="K155" i="1" s="1"/>
  <c r="J154" i="1"/>
  <c r="K154" i="1" s="1"/>
  <c r="J153" i="1"/>
  <c r="K153" i="1" s="1"/>
  <c r="J152" i="1"/>
  <c r="K152" i="1" s="1"/>
  <c r="J151" i="1"/>
  <c r="K151" i="1" s="1"/>
  <c r="J150" i="1"/>
  <c r="K150" i="1" s="1"/>
  <c r="J149" i="1"/>
  <c r="K149" i="1" s="1"/>
  <c r="J148" i="1"/>
  <c r="K148" i="1" s="1"/>
  <c r="J147" i="1"/>
  <c r="K147" i="1" s="1"/>
  <c r="L147" i="1" s="1"/>
  <c r="J146" i="1"/>
  <c r="K146" i="1" s="1"/>
  <c r="J145" i="1"/>
  <c r="K145" i="1" s="1"/>
  <c r="J144" i="1"/>
  <c r="K144" i="1" s="1"/>
  <c r="L144" i="1" s="1"/>
  <c r="J143" i="1"/>
  <c r="K143" i="1" s="1"/>
  <c r="J142" i="1"/>
  <c r="K142" i="1" s="1"/>
  <c r="J141" i="1"/>
  <c r="K141" i="1" s="1"/>
  <c r="J140" i="1"/>
  <c r="K140" i="1" s="1"/>
  <c r="J139" i="1"/>
  <c r="K139" i="1" s="1"/>
  <c r="J138" i="1"/>
  <c r="K138" i="1" s="1"/>
  <c r="J137" i="1"/>
  <c r="K137" i="1" s="1"/>
  <c r="J136" i="1"/>
  <c r="K136" i="1" s="1"/>
  <c r="J135" i="1"/>
  <c r="K135" i="1" s="1"/>
  <c r="J134" i="1"/>
  <c r="K134" i="1" s="1"/>
  <c r="J133" i="1"/>
  <c r="K133" i="1" s="1"/>
  <c r="J132" i="1"/>
  <c r="K132" i="1" s="1"/>
  <c r="J131" i="1"/>
  <c r="K131" i="1" s="1"/>
  <c r="J130" i="1"/>
  <c r="K130" i="1" s="1"/>
  <c r="J129" i="1"/>
  <c r="K129" i="1" s="1"/>
  <c r="J128" i="1"/>
  <c r="K128" i="1" s="1"/>
  <c r="J127" i="1"/>
  <c r="K127" i="1" s="1"/>
  <c r="J126" i="1"/>
  <c r="K126" i="1" s="1"/>
  <c r="L126" i="1" s="1"/>
  <c r="J125" i="1"/>
  <c r="K125" i="1" s="1"/>
  <c r="J124" i="1"/>
  <c r="K124" i="1" s="1"/>
  <c r="J123" i="1"/>
  <c r="K123" i="1" s="1"/>
  <c r="J122" i="1"/>
  <c r="K122" i="1" s="1"/>
  <c r="J121" i="1"/>
  <c r="K121" i="1" s="1"/>
  <c r="J120" i="1"/>
  <c r="K120" i="1" s="1"/>
  <c r="J119" i="1"/>
  <c r="K119" i="1" s="1"/>
  <c r="J118" i="1"/>
  <c r="K118" i="1" s="1"/>
  <c r="J117" i="1"/>
  <c r="K117" i="1" s="1"/>
  <c r="J116" i="1"/>
  <c r="K116" i="1" s="1"/>
  <c r="J115" i="1"/>
  <c r="K115" i="1" s="1"/>
  <c r="J114" i="1"/>
  <c r="K114" i="1" s="1"/>
  <c r="J113" i="1"/>
  <c r="K113" i="1" s="1"/>
  <c r="J112" i="1"/>
  <c r="K112" i="1" s="1"/>
  <c r="J111" i="1"/>
  <c r="K111" i="1" s="1"/>
  <c r="J110" i="1"/>
  <c r="K110" i="1" s="1"/>
  <c r="J109" i="1"/>
  <c r="K109" i="1" s="1"/>
  <c r="J108" i="1"/>
  <c r="K108" i="1" s="1"/>
  <c r="J107" i="1"/>
  <c r="K107" i="1" s="1"/>
  <c r="J106" i="1"/>
  <c r="K106" i="1" s="1"/>
  <c r="J105" i="1"/>
  <c r="K105" i="1" s="1"/>
  <c r="J104" i="1"/>
  <c r="K104" i="1" s="1"/>
  <c r="J103" i="1"/>
  <c r="K103" i="1" s="1"/>
  <c r="J102" i="1"/>
  <c r="K102" i="1" s="1"/>
  <c r="J101" i="1"/>
  <c r="K101" i="1" s="1"/>
  <c r="J100" i="1"/>
  <c r="K100" i="1" s="1"/>
  <c r="J99" i="1"/>
  <c r="K99" i="1" s="1"/>
  <c r="J98" i="1"/>
  <c r="K98" i="1" s="1"/>
  <c r="J97" i="1"/>
  <c r="K97" i="1" s="1"/>
  <c r="J96" i="1"/>
  <c r="K96" i="1" s="1"/>
  <c r="J95" i="1"/>
  <c r="K95" i="1" s="1"/>
  <c r="J94" i="1"/>
  <c r="K94" i="1" s="1"/>
  <c r="J93" i="1"/>
  <c r="K93" i="1" s="1"/>
  <c r="J92" i="1"/>
  <c r="K92" i="1" s="1"/>
  <c r="J91" i="1"/>
  <c r="K91" i="1" s="1"/>
  <c r="J90" i="1"/>
  <c r="K90" i="1" s="1"/>
  <c r="J89" i="1"/>
  <c r="K89" i="1" s="1"/>
  <c r="J88" i="1"/>
  <c r="K88" i="1" s="1"/>
  <c r="J87" i="1"/>
  <c r="K87" i="1" s="1"/>
  <c r="J86" i="1"/>
  <c r="K86" i="1" s="1"/>
  <c r="J85" i="1"/>
  <c r="K85" i="1" s="1"/>
  <c r="J84" i="1"/>
  <c r="K84" i="1" s="1"/>
  <c r="J83" i="1"/>
  <c r="K83" i="1" s="1"/>
  <c r="J82" i="1"/>
  <c r="K82" i="1" s="1"/>
  <c r="J81" i="1"/>
  <c r="K81" i="1" s="1"/>
  <c r="J80" i="1"/>
  <c r="K80" i="1" s="1"/>
  <c r="J79" i="1"/>
  <c r="K79" i="1" s="1"/>
  <c r="J78" i="1"/>
  <c r="K78" i="1" s="1"/>
  <c r="J77" i="1"/>
  <c r="K77" i="1" s="1"/>
  <c r="J76" i="1"/>
  <c r="K76" i="1" s="1"/>
  <c r="J75" i="1"/>
  <c r="K75" i="1" s="1"/>
  <c r="J74" i="1"/>
  <c r="K74" i="1" s="1"/>
  <c r="J73" i="1"/>
  <c r="K73" i="1" s="1"/>
  <c r="J72" i="1"/>
  <c r="K72" i="1" s="1"/>
  <c r="J71" i="1"/>
  <c r="K71" i="1" s="1"/>
  <c r="J70" i="1"/>
  <c r="K70" i="1" s="1"/>
  <c r="J69" i="1"/>
  <c r="K69" i="1" s="1"/>
  <c r="J68" i="1"/>
  <c r="K68" i="1" s="1"/>
  <c r="J67" i="1"/>
  <c r="K67" i="1" s="1"/>
  <c r="J66" i="1"/>
  <c r="K66" i="1" s="1"/>
  <c r="J65" i="1"/>
  <c r="K65" i="1" s="1"/>
  <c r="J64" i="1"/>
  <c r="K64" i="1" s="1"/>
  <c r="J63" i="1"/>
  <c r="K63" i="1" s="1"/>
  <c r="J62" i="1"/>
  <c r="K62" i="1" s="1"/>
  <c r="J61" i="1"/>
  <c r="K61" i="1" s="1"/>
  <c r="J60" i="1"/>
  <c r="K60" i="1" s="1"/>
  <c r="J59" i="1"/>
  <c r="K59" i="1" s="1"/>
  <c r="J58" i="1"/>
  <c r="K58" i="1" s="1"/>
  <c r="J57" i="1"/>
  <c r="K57" i="1" s="1"/>
  <c r="L57" i="1" s="1"/>
  <c r="J56" i="1"/>
  <c r="K56" i="1" s="1"/>
  <c r="J55" i="1"/>
  <c r="K55" i="1" s="1"/>
  <c r="J54" i="1"/>
  <c r="K54" i="1" s="1"/>
  <c r="J53" i="1"/>
  <c r="K53" i="1" s="1"/>
  <c r="J52" i="1"/>
  <c r="K52" i="1" s="1"/>
  <c r="J51" i="1"/>
  <c r="K51" i="1" s="1"/>
  <c r="J50" i="1"/>
  <c r="K50" i="1" s="1"/>
  <c r="J49" i="1"/>
  <c r="K49" i="1" s="1"/>
  <c r="J48" i="1"/>
  <c r="K48" i="1" s="1"/>
  <c r="J47" i="1"/>
  <c r="K47" i="1" s="1"/>
  <c r="J46" i="1"/>
  <c r="K46" i="1" s="1"/>
  <c r="J45" i="1"/>
  <c r="K45" i="1" s="1"/>
  <c r="J44" i="1"/>
  <c r="K44" i="1" s="1"/>
  <c r="J43" i="1"/>
  <c r="K43" i="1" s="1"/>
  <c r="J42" i="1"/>
  <c r="K42" i="1" s="1"/>
  <c r="J41" i="1"/>
  <c r="K41" i="1" s="1"/>
  <c r="J40" i="1"/>
  <c r="K40" i="1" s="1"/>
  <c r="J39" i="1"/>
  <c r="K39" i="1" s="1"/>
  <c r="J38" i="1"/>
  <c r="K38" i="1" s="1"/>
  <c r="J37" i="1"/>
  <c r="K37" i="1" s="1"/>
  <c r="J36" i="1"/>
  <c r="K36" i="1" s="1"/>
  <c r="J35" i="1"/>
  <c r="K35" i="1" s="1"/>
  <c r="J34" i="1"/>
  <c r="K34" i="1" s="1"/>
  <c r="J33" i="1"/>
  <c r="K33" i="1" s="1"/>
  <c r="J32" i="1"/>
  <c r="K32" i="1" s="1"/>
  <c r="J31" i="1"/>
  <c r="K31" i="1" s="1"/>
  <c r="J30" i="1"/>
  <c r="K30" i="1" s="1"/>
  <c r="J29" i="1"/>
  <c r="K29" i="1" s="1"/>
  <c r="J28" i="1"/>
  <c r="K28" i="1" s="1"/>
  <c r="J27" i="1"/>
  <c r="K27" i="1" s="1"/>
  <c r="J26" i="1"/>
  <c r="K26" i="1" s="1"/>
  <c r="J25" i="1"/>
  <c r="K25" i="1" s="1"/>
  <c r="J24" i="1"/>
  <c r="K24" i="1" s="1"/>
  <c r="J23" i="1"/>
  <c r="K23" i="1" s="1"/>
  <c r="J22" i="1"/>
  <c r="K22" i="1" s="1"/>
  <c r="J21" i="1"/>
  <c r="K21" i="1" s="1"/>
  <c r="J20" i="1"/>
  <c r="K20" i="1" s="1"/>
  <c r="J19" i="1"/>
  <c r="K19" i="1" s="1"/>
  <c r="J18" i="1"/>
  <c r="K18" i="1" s="1"/>
  <c r="J17" i="1"/>
  <c r="K17" i="1" s="1"/>
  <c r="J16" i="1"/>
  <c r="K16" i="1" s="1"/>
  <c r="J15" i="1"/>
  <c r="K15" i="1" s="1"/>
  <c r="J14" i="1"/>
  <c r="K14" i="1" s="1"/>
  <c r="J13" i="1"/>
  <c r="K13" i="1" s="1"/>
  <c r="M2" i="7" l="1"/>
  <c r="L2" i="7"/>
  <c r="M3" i="7"/>
  <c r="L3" i="7"/>
  <c r="M4" i="7"/>
  <c r="L4" i="7"/>
  <c r="M5" i="7"/>
  <c r="L5" i="7"/>
  <c r="M6" i="7"/>
  <c r="L6" i="7"/>
  <c r="M7" i="7"/>
  <c r="L7" i="7"/>
  <c r="M8" i="7"/>
  <c r="L8" i="7"/>
  <c r="M9" i="7"/>
  <c r="L9" i="7"/>
  <c r="M10" i="7"/>
  <c r="L10" i="7"/>
  <c r="M11" i="7"/>
  <c r="L11" i="7"/>
  <c r="M12" i="7"/>
  <c r="L12" i="7"/>
  <c r="M13" i="7"/>
  <c r="L13" i="7"/>
  <c r="M14" i="7"/>
  <c r="L14" i="7"/>
  <c r="M15" i="7"/>
  <c r="L15" i="7"/>
  <c r="M16" i="7"/>
  <c r="L16" i="7"/>
  <c r="M17" i="7"/>
  <c r="L17" i="7"/>
  <c r="M18" i="7"/>
  <c r="L18" i="7"/>
  <c r="M19" i="7"/>
  <c r="L19" i="7"/>
  <c r="M20" i="7"/>
  <c r="L20" i="7"/>
  <c r="M21" i="7"/>
  <c r="L21" i="7"/>
  <c r="M22" i="7"/>
  <c r="L22" i="7"/>
  <c r="M23" i="7"/>
  <c r="L23" i="7"/>
  <c r="M24" i="7"/>
  <c r="L24" i="7"/>
  <c r="M25" i="7"/>
  <c r="L25" i="7"/>
  <c r="M26" i="7"/>
  <c r="L26" i="7"/>
  <c r="M27" i="7"/>
  <c r="L27" i="7"/>
  <c r="M28" i="7"/>
  <c r="L28" i="7"/>
  <c r="M29" i="7"/>
  <c r="L29" i="7"/>
  <c r="M30" i="7"/>
  <c r="L30" i="7"/>
  <c r="M31" i="7"/>
  <c r="L31" i="7"/>
  <c r="M32" i="7"/>
  <c r="L32" i="7"/>
  <c r="M33" i="7"/>
  <c r="L33" i="7"/>
  <c r="M34" i="7"/>
  <c r="L34" i="7"/>
  <c r="M35" i="7"/>
  <c r="L35" i="7"/>
  <c r="M36" i="7"/>
  <c r="L36" i="7"/>
  <c r="M37" i="7"/>
  <c r="L37" i="7"/>
  <c r="M38" i="7"/>
  <c r="L38" i="7"/>
  <c r="M39" i="7"/>
  <c r="L39" i="7"/>
  <c r="M40" i="7"/>
  <c r="L40" i="7"/>
  <c r="M41" i="7"/>
  <c r="L41" i="7"/>
  <c r="M42" i="7"/>
  <c r="L42" i="7"/>
  <c r="M43" i="7"/>
  <c r="L43" i="7"/>
  <c r="M44" i="7"/>
  <c r="L44" i="7"/>
  <c r="M45" i="7"/>
  <c r="L45" i="7"/>
  <c r="M46" i="7"/>
  <c r="L46" i="7"/>
  <c r="M47" i="7"/>
  <c r="L47" i="7"/>
  <c r="M48" i="7"/>
  <c r="L48" i="7"/>
  <c r="M49" i="7"/>
  <c r="L49" i="7"/>
  <c r="M50" i="7"/>
  <c r="L50" i="7"/>
  <c r="M51" i="7"/>
  <c r="L51" i="7"/>
  <c r="M52" i="7"/>
  <c r="L52" i="7"/>
  <c r="M53" i="7"/>
  <c r="L53" i="7"/>
  <c r="M54" i="7"/>
  <c r="L54" i="7"/>
  <c r="M55" i="7"/>
  <c r="L55" i="7"/>
  <c r="M56" i="7"/>
  <c r="L56" i="7"/>
  <c r="M57" i="7"/>
  <c r="L57" i="7"/>
  <c r="M58" i="7"/>
  <c r="L58" i="7"/>
  <c r="M59" i="7"/>
  <c r="L59" i="7"/>
  <c r="M60" i="7"/>
  <c r="L60" i="7"/>
  <c r="M61" i="7"/>
  <c r="L61" i="7"/>
  <c r="M62" i="7"/>
  <c r="L62" i="7"/>
  <c r="M63" i="7"/>
  <c r="L63" i="7"/>
  <c r="M64" i="7"/>
  <c r="L64" i="7"/>
  <c r="M65" i="7"/>
  <c r="L65" i="7"/>
  <c r="M66" i="7"/>
  <c r="L66" i="7"/>
  <c r="M67" i="7"/>
  <c r="L67" i="7"/>
  <c r="M68" i="7"/>
  <c r="L68" i="7"/>
  <c r="M69" i="7"/>
  <c r="L69" i="7"/>
  <c r="M70" i="7"/>
  <c r="L70" i="7"/>
  <c r="M71" i="7"/>
  <c r="L71" i="7"/>
  <c r="M72" i="7"/>
  <c r="L72" i="7"/>
  <c r="M73" i="7"/>
  <c r="L73" i="7"/>
  <c r="M74" i="7"/>
  <c r="L74" i="7"/>
  <c r="M75" i="7"/>
  <c r="L75" i="7"/>
  <c r="M76" i="7"/>
  <c r="L76" i="7"/>
  <c r="M77" i="7"/>
  <c r="L77" i="7"/>
  <c r="M78" i="7"/>
  <c r="L78" i="7"/>
  <c r="M79" i="7"/>
  <c r="L79" i="7"/>
  <c r="M80" i="7"/>
  <c r="L80" i="7"/>
  <c r="M81" i="7"/>
  <c r="L81" i="7"/>
  <c r="M82" i="7"/>
  <c r="L82" i="7"/>
  <c r="M83" i="7"/>
  <c r="L83" i="7"/>
  <c r="M84" i="7"/>
  <c r="L84" i="7"/>
  <c r="M85" i="7"/>
  <c r="L85" i="7"/>
  <c r="M86" i="7"/>
  <c r="L86" i="7"/>
  <c r="M87" i="7"/>
  <c r="L87" i="7"/>
  <c r="M88" i="7"/>
  <c r="L88" i="7"/>
  <c r="M89" i="7"/>
  <c r="L89" i="7"/>
  <c r="M90" i="7"/>
  <c r="L90" i="7"/>
  <c r="M91" i="7"/>
  <c r="L91" i="7"/>
  <c r="M92" i="7"/>
  <c r="L92" i="7"/>
  <c r="M93" i="7"/>
  <c r="L93" i="7"/>
  <c r="M94" i="7"/>
  <c r="L94" i="7"/>
  <c r="M95" i="7"/>
  <c r="L95" i="7"/>
  <c r="M96" i="7"/>
  <c r="L96" i="7"/>
  <c r="M97" i="7"/>
  <c r="L97" i="7"/>
  <c r="M98" i="7"/>
  <c r="L98" i="7"/>
  <c r="M99" i="7"/>
  <c r="L99" i="7"/>
  <c r="M100" i="7"/>
  <c r="L100" i="7"/>
  <c r="M101" i="7"/>
  <c r="L101" i="7"/>
  <c r="M102" i="7"/>
  <c r="L102" i="7"/>
  <c r="M103" i="7"/>
  <c r="L103" i="7"/>
  <c r="M104" i="7"/>
  <c r="L104" i="7"/>
  <c r="M105" i="7"/>
  <c r="L105" i="7"/>
  <c r="M106" i="7"/>
  <c r="L106" i="7"/>
  <c r="M107" i="7"/>
  <c r="L107" i="7"/>
  <c r="M108" i="7"/>
  <c r="L108" i="7"/>
  <c r="M109" i="7"/>
  <c r="L109" i="7"/>
  <c r="M110" i="7"/>
  <c r="L110" i="7"/>
  <c r="M111" i="7"/>
  <c r="L111" i="7"/>
  <c r="M112" i="7"/>
  <c r="L112" i="7"/>
  <c r="M113" i="7"/>
  <c r="L113" i="7"/>
  <c r="M114" i="7"/>
  <c r="L114" i="7"/>
  <c r="M115" i="7"/>
  <c r="L115" i="7"/>
  <c r="M116" i="7"/>
  <c r="L116" i="7"/>
  <c r="M117" i="7"/>
  <c r="L117" i="7"/>
  <c r="M118" i="7"/>
  <c r="L118" i="7"/>
  <c r="M119" i="7"/>
  <c r="L119" i="7"/>
  <c r="M120" i="7"/>
  <c r="L120" i="7"/>
  <c r="M121" i="7"/>
  <c r="L121" i="7"/>
  <c r="M122" i="7"/>
  <c r="L122" i="7"/>
  <c r="M123" i="7"/>
  <c r="L123" i="7"/>
  <c r="M124" i="7"/>
  <c r="L124" i="7"/>
  <c r="M125" i="7"/>
  <c r="L125" i="7"/>
  <c r="M126" i="7"/>
  <c r="L126" i="7"/>
  <c r="M127" i="7"/>
  <c r="L127" i="7"/>
  <c r="M128" i="7"/>
  <c r="L128" i="7"/>
  <c r="M129" i="7"/>
  <c r="L129" i="7"/>
  <c r="M130" i="7"/>
  <c r="L130" i="7"/>
  <c r="M131" i="7"/>
  <c r="L131" i="7"/>
  <c r="M132" i="7"/>
  <c r="L132" i="7"/>
  <c r="M133" i="7"/>
  <c r="L133" i="7"/>
  <c r="M134" i="7"/>
  <c r="L134" i="7"/>
  <c r="M135" i="7"/>
  <c r="L135" i="7"/>
  <c r="M136" i="7"/>
  <c r="L136" i="7"/>
  <c r="M137" i="7"/>
  <c r="L137" i="7"/>
  <c r="M138" i="7"/>
  <c r="L138" i="7"/>
  <c r="M139" i="7"/>
  <c r="L139" i="7"/>
  <c r="M140" i="7"/>
  <c r="L140" i="7"/>
  <c r="M141" i="7"/>
  <c r="L141" i="7"/>
  <c r="M142" i="7"/>
  <c r="L142" i="7"/>
  <c r="M143" i="7"/>
  <c r="L143" i="7"/>
  <c r="M144" i="7"/>
  <c r="L144" i="7"/>
  <c r="M145" i="7"/>
  <c r="L145" i="7"/>
  <c r="M146" i="7"/>
  <c r="L146" i="7"/>
  <c r="M147" i="7"/>
  <c r="L147" i="7"/>
  <c r="M148" i="7"/>
  <c r="L148" i="7"/>
  <c r="M149" i="7"/>
  <c r="L149" i="7"/>
  <c r="M150" i="7"/>
  <c r="L150" i="7"/>
  <c r="M151" i="7"/>
  <c r="L151" i="7"/>
  <c r="M152" i="7"/>
  <c r="L152" i="7"/>
  <c r="M153" i="7"/>
  <c r="L153" i="7"/>
  <c r="M154" i="7"/>
  <c r="L154" i="7"/>
  <c r="M155" i="7"/>
  <c r="L155" i="7"/>
  <c r="M156" i="7"/>
  <c r="L156" i="7"/>
  <c r="M157" i="7"/>
  <c r="L157" i="7"/>
  <c r="M158" i="7"/>
  <c r="L158" i="7"/>
  <c r="M159" i="7"/>
  <c r="L159" i="7"/>
  <c r="M160" i="7"/>
  <c r="L160" i="7"/>
  <c r="M161" i="7"/>
  <c r="L161" i="7"/>
  <c r="M162" i="7"/>
  <c r="L162" i="7"/>
  <c r="M163" i="7"/>
  <c r="L163" i="7"/>
  <c r="M164" i="7"/>
  <c r="L164" i="7"/>
  <c r="M165" i="7"/>
  <c r="L165" i="7"/>
  <c r="M166" i="7"/>
  <c r="L166" i="7"/>
  <c r="M167" i="7"/>
  <c r="L167" i="7"/>
  <c r="M168" i="7"/>
  <c r="L168" i="7"/>
  <c r="M169" i="7"/>
  <c r="L169" i="7"/>
  <c r="M170" i="7"/>
  <c r="L170" i="7"/>
  <c r="M171" i="7"/>
  <c r="L171" i="7"/>
  <c r="M172" i="7"/>
  <c r="L172" i="7"/>
  <c r="M173" i="7"/>
  <c r="L173" i="7"/>
  <c r="M174" i="7"/>
  <c r="L174" i="7"/>
  <c r="M175" i="7"/>
  <c r="L175" i="7"/>
  <c r="M176" i="7"/>
  <c r="L176" i="7"/>
  <c r="M177" i="7"/>
  <c r="L177" i="7"/>
  <c r="M178" i="7"/>
  <c r="L178" i="7"/>
  <c r="M179" i="7"/>
  <c r="L179" i="7"/>
  <c r="M180" i="7"/>
  <c r="L180" i="7"/>
  <c r="M181" i="7"/>
  <c r="L181" i="7"/>
  <c r="M182" i="7"/>
  <c r="L182" i="7"/>
  <c r="M183" i="7"/>
  <c r="L183" i="7"/>
  <c r="M184" i="7"/>
  <c r="L184" i="7"/>
  <c r="M185" i="7"/>
  <c r="L185" i="7"/>
  <c r="M186" i="7"/>
  <c r="L186" i="7"/>
  <c r="M187" i="7"/>
  <c r="L187" i="7"/>
  <c r="M188" i="7"/>
  <c r="L188" i="7"/>
  <c r="M189" i="7"/>
  <c r="L189" i="7"/>
  <c r="M190" i="7"/>
  <c r="L190" i="7"/>
  <c r="M191" i="7"/>
  <c r="L191" i="7"/>
  <c r="M192" i="7"/>
  <c r="L192" i="7"/>
  <c r="M193" i="7"/>
  <c r="L193" i="7"/>
  <c r="M194" i="7"/>
  <c r="L194" i="7"/>
  <c r="M195" i="7"/>
  <c r="L195" i="7"/>
  <c r="M196" i="7"/>
  <c r="L196" i="7"/>
  <c r="M197" i="7"/>
  <c r="L197" i="7"/>
  <c r="M198" i="7"/>
  <c r="L198" i="7"/>
  <c r="M199" i="7"/>
  <c r="L199" i="7"/>
  <c r="M200" i="7"/>
  <c r="L200" i="7"/>
  <c r="M201" i="7"/>
  <c r="L201" i="7"/>
  <c r="M202" i="7"/>
  <c r="L202" i="7"/>
  <c r="M203" i="7"/>
  <c r="L203" i="7"/>
  <c r="M204" i="7"/>
  <c r="L204" i="7"/>
  <c r="M205" i="7"/>
  <c r="L205" i="7"/>
  <c r="M206" i="7"/>
  <c r="L206" i="7"/>
  <c r="M207" i="7"/>
  <c r="L207" i="7"/>
  <c r="M208" i="7"/>
  <c r="L208" i="7"/>
  <c r="M209" i="7"/>
  <c r="L209" i="7"/>
  <c r="M210" i="7"/>
  <c r="L210" i="7"/>
  <c r="M211" i="7"/>
  <c r="L211" i="7"/>
  <c r="M212" i="7"/>
  <c r="L212" i="7"/>
  <c r="M213" i="7"/>
  <c r="L213" i="7"/>
  <c r="M214" i="7"/>
  <c r="L214" i="7"/>
  <c r="M215" i="7"/>
  <c r="L215" i="7"/>
  <c r="M216" i="7"/>
  <c r="L216" i="7"/>
  <c r="M217" i="7"/>
  <c r="L217" i="7"/>
  <c r="M218" i="7"/>
  <c r="L218" i="7"/>
  <c r="M219" i="7"/>
  <c r="L219" i="7"/>
  <c r="M220" i="7"/>
  <c r="L220" i="7"/>
  <c r="M221" i="7"/>
  <c r="L221" i="7"/>
  <c r="M222" i="7"/>
  <c r="L222" i="7"/>
  <c r="M223" i="7"/>
  <c r="L223" i="7"/>
  <c r="M224" i="7"/>
  <c r="L224" i="7"/>
  <c r="M225" i="7"/>
  <c r="L225" i="7"/>
  <c r="M226" i="7"/>
  <c r="L226" i="7"/>
  <c r="M227" i="7"/>
  <c r="L227" i="7"/>
  <c r="M228" i="7"/>
  <c r="L228" i="7"/>
  <c r="M229" i="7"/>
  <c r="L229" i="7"/>
  <c r="M230" i="7"/>
  <c r="L230" i="7"/>
  <c r="M231" i="7"/>
  <c r="L231" i="7"/>
  <c r="M232" i="7"/>
  <c r="L232" i="7"/>
  <c r="M233" i="7"/>
  <c r="L233" i="7"/>
  <c r="M234" i="7"/>
  <c r="L234" i="7"/>
  <c r="M235" i="7"/>
  <c r="L235" i="7"/>
  <c r="M236" i="7"/>
  <c r="L236" i="7"/>
  <c r="M237" i="7"/>
  <c r="L237" i="7"/>
  <c r="M238" i="7"/>
  <c r="L238" i="7"/>
  <c r="M239" i="7"/>
  <c r="L239" i="7"/>
  <c r="M240" i="7"/>
  <c r="L240" i="7"/>
  <c r="M241" i="7"/>
  <c r="L241" i="7"/>
  <c r="M242" i="7"/>
  <c r="L242" i="7"/>
  <c r="M243" i="7"/>
  <c r="L243" i="7"/>
  <c r="M244" i="7"/>
  <c r="L244" i="7"/>
  <c r="M245" i="7"/>
  <c r="L245" i="7"/>
  <c r="M246" i="7"/>
  <c r="L246" i="7"/>
  <c r="M247" i="7"/>
  <c r="L247" i="7"/>
  <c r="M248" i="7"/>
  <c r="L248" i="7"/>
  <c r="M249" i="7"/>
  <c r="L249" i="7"/>
  <c r="M250" i="7"/>
  <c r="L250" i="7"/>
  <c r="M251" i="7"/>
  <c r="L251" i="7"/>
  <c r="M252" i="7"/>
  <c r="L252" i="7"/>
  <c r="M253" i="7"/>
  <c r="L253" i="7"/>
  <c r="M254" i="7"/>
  <c r="L254" i="7"/>
  <c r="M255" i="7"/>
  <c r="L255" i="7"/>
  <c r="M256" i="7"/>
  <c r="L256" i="7"/>
  <c r="M257" i="7"/>
  <c r="L257" i="7"/>
  <c r="M258" i="7"/>
  <c r="L258" i="7"/>
  <c r="M259" i="7"/>
  <c r="L259" i="7"/>
  <c r="M260" i="7"/>
  <c r="L260" i="7"/>
  <c r="M261" i="7"/>
  <c r="L261" i="7"/>
  <c r="M262" i="7"/>
  <c r="L262" i="7"/>
  <c r="M263" i="7"/>
  <c r="L263" i="7"/>
  <c r="M264" i="7"/>
  <c r="L264" i="7"/>
  <c r="M265" i="7"/>
  <c r="L265" i="7"/>
  <c r="M266" i="7"/>
  <c r="L266" i="7"/>
  <c r="M267" i="7"/>
  <c r="L267" i="7"/>
  <c r="M268" i="7"/>
  <c r="L268" i="7"/>
  <c r="M269" i="7"/>
  <c r="L269" i="7"/>
  <c r="M270" i="7"/>
  <c r="L270" i="7"/>
  <c r="M271" i="7"/>
  <c r="L271" i="7"/>
  <c r="M272" i="7"/>
  <c r="L272" i="7"/>
  <c r="M273" i="7"/>
  <c r="L273" i="7"/>
  <c r="M274" i="7"/>
  <c r="L274" i="7"/>
  <c r="M275" i="7"/>
  <c r="L275" i="7"/>
  <c r="E6" i="6"/>
  <c r="E5" i="6"/>
  <c r="E4" i="6"/>
  <c r="E3" i="6"/>
  <c r="E7" i="6" s="1"/>
  <c r="M2" i="5"/>
  <c r="L2" i="5"/>
  <c r="M3" i="5"/>
  <c r="L3" i="5"/>
  <c r="M4" i="5"/>
  <c r="L4" i="5"/>
  <c r="M5" i="5"/>
  <c r="L5" i="5"/>
  <c r="M6" i="5"/>
  <c r="L6" i="5"/>
  <c r="M7" i="5"/>
  <c r="L7" i="5"/>
  <c r="M8" i="5"/>
  <c r="L8" i="5"/>
  <c r="M9" i="5"/>
  <c r="L9" i="5"/>
  <c r="M10" i="5"/>
  <c r="L10" i="5"/>
  <c r="M11" i="5"/>
  <c r="L11" i="5"/>
  <c r="M12" i="5"/>
  <c r="L12" i="5"/>
  <c r="M13" i="5"/>
  <c r="L13" i="5"/>
  <c r="M14" i="5"/>
  <c r="L14" i="5"/>
  <c r="M15" i="5"/>
  <c r="L15" i="5"/>
  <c r="M16" i="5"/>
  <c r="L16" i="5"/>
  <c r="M17" i="5"/>
  <c r="L17" i="5"/>
  <c r="M18" i="5"/>
  <c r="L18" i="5"/>
  <c r="M2" i="3"/>
  <c r="L2" i="3"/>
  <c r="M3" i="3"/>
  <c r="L3" i="3"/>
  <c r="M4" i="3"/>
  <c r="L4" i="3"/>
  <c r="M5" i="3"/>
  <c r="L5" i="3"/>
  <c r="M6" i="3"/>
  <c r="L6" i="3"/>
  <c r="M7" i="3"/>
  <c r="L7" i="3"/>
  <c r="M8" i="3"/>
  <c r="L8" i="3"/>
  <c r="M9" i="3"/>
  <c r="L9" i="3"/>
  <c r="M10" i="3"/>
  <c r="L10" i="3"/>
  <c r="M11" i="3"/>
  <c r="L11" i="3"/>
  <c r="M12" i="3"/>
  <c r="L12" i="3"/>
  <c r="M13" i="3"/>
  <c r="L13" i="3"/>
  <c r="M14" i="3"/>
  <c r="L14" i="3"/>
  <c r="M15" i="3"/>
  <c r="L15" i="3"/>
  <c r="M16" i="3"/>
  <c r="L16" i="3"/>
  <c r="M17" i="3"/>
  <c r="L17" i="3"/>
  <c r="M18" i="3"/>
  <c r="L18" i="3"/>
  <c r="M19" i="3"/>
  <c r="L19" i="3"/>
  <c r="M20" i="3"/>
  <c r="L20" i="3"/>
  <c r="M21" i="3"/>
  <c r="L21" i="3"/>
  <c r="M22" i="3"/>
  <c r="L22" i="3"/>
  <c r="M23" i="3"/>
  <c r="L23" i="3"/>
  <c r="M24" i="3"/>
  <c r="L24" i="3"/>
  <c r="M25" i="3"/>
  <c r="L25" i="3"/>
  <c r="M26" i="3"/>
  <c r="L26" i="3"/>
  <c r="M27" i="3"/>
  <c r="L27" i="3"/>
  <c r="M28" i="3"/>
  <c r="L28" i="3"/>
  <c r="M29" i="3"/>
  <c r="L29" i="3"/>
  <c r="M30" i="3"/>
  <c r="L30" i="3"/>
  <c r="M31" i="3"/>
  <c r="L31" i="3"/>
  <c r="M32" i="3"/>
  <c r="L32" i="3"/>
  <c r="M33" i="3"/>
  <c r="L33" i="3"/>
  <c r="M34" i="3"/>
  <c r="L34" i="3"/>
  <c r="M35" i="3"/>
  <c r="L35" i="3"/>
  <c r="M36" i="3"/>
  <c r="L36" i="3"/>
  <c r="M37" i="3"/>
  <c r="L37" i="3"/>
  <c r="M38" i="3"/>
  <c r="L38" i="3"/>
  <c r="M39" i="3"/>
  <c r="L39" i="3"/>
  <c r="M40" i="3"/>
  <c r="L40" i="3"/>
  <c r="M41" i="3"/>
  <c r="L41" i="3"/>
  <c r="M42" i="3"/>
  <c r="L42" i="3"/>
  <c r="M43" i="3"/>
  <c r="L43" i="3"/>
  <c r="M44" i="3"/>
  <c r="L44" i="3"/>
  <c r="M45" i="3"/>
  <c r="L45" i="3"/>
  <c r="M46" i="3"/>
  <c r="L46" i="3"/>
  <c r="M47" i="3"/>
  <c r="L47" i="3"/>
  <c r="M48" i="3"/>
  <c r="L48" i="3"/>
  <c r="M49" i="3"/>
  <c r="L49" i="3"/>
  <c r="M50" i="3"/>
  <c r="L50" i="3"/>
  <c r="M51" i="3"/>
  <c r="L51" i="3"/>
  <c r="M52" i="3"/>
  <c r="L52" i="3"/>
  <c r="M53" i="3"/>
  <c r="L53" i="3"/>
  <c r="M54" i="3"/>
  <c r="L54" i="3"/>
  <c r="M55" i="3"/>
  <c r="L55" i="3"/>
  <c r="M56" i="3"/>
  <c r="L56" i="3"/>
  <c r="M57" i="3"/>
  <c r="L57" i="3"/>
  <c r="M58" i="3"/>
  <c r="L58" i="3"/>
  <c r="M59" i="3"/>
  <c r="L59" i="3"/>
  <c r="M60" i="3"/>
  <c r="L60" i="3"/>
  <c r="M61" i="3"/>
  <c r="L61" i="3"/>
  <c r="M62" i="3"/>
  <c r="L62" i="3"/>
  <c r="M63" i="3"/>
  <c r="L63" i="3"/>
  <c r="M64" i="3"/>
  <c r="L64" i="3"/>
  <c r="M65" i="3"/>
  <c r="L65" i="3"/>
  <c r="M66" i="3"/>
  <c r="L66" i="3"/>
  <c r="M67" i="3"/>
  <c r="L67" i="3"/>
  <c r="M68" i="3"/>
  <c r="L68" i="3"/>
  <c r="M69" i="3"/>
  <c r="L69" i="3"/>
  <c r="M70" i="3"/>
  <c r="L70" i="3"/>
  <c r="M71" i="3"/>
  <c r="L71" i="3"/>
  <c r="M72" i="3"/>
  <c r="L72" i="3"/>
  <c r="M73" i="3"/>
  <c r="L73" i="3"/>
  <c r="M74" i="3"/>
  <c r="L74" i="3"/>
  <c r="M75" i="3"/>
  <c r="L75" i="3"/>
  <c r="M76" i="3"/>
  <c r="L76" i="3"/>
  <c r="M77" i="3"/>
  <c r="L77" i="3"/>
  <c r="M78" i="3"/>
  <c r="L78" i="3"/>
  <c r="M79" i="3"/>
  <c r="L79" i="3"/>
  <c r="M80" i="3"/>
  <c r="L80" i="3"/>
  <c r="M81" i="3"/>
  <c r="L81" i="3"/>
  <c r="M82" i="3"/>
  <c r="L82" i="3"/>
  <c r="M83" i="3"/>
  <c r="L83" i="3"/>
  <c r="M84" i="3"/>
  <c r="L84" i="3"/>
  <c r="M85" i="3"/>
  <c r="L85" i="3"/>
  <c r="M86" i="3"/>
  <c r="L86" i="3"/>
  <c r="M87" i="3"/>
  <c r="L87" i="3"/>
  <c r="M88" i="3"/>
  <c r="L88" i="3"/>
  <c r="M89" i="3"/>
  <c r="L89" i="3"/>
  <c r="M90" i="3"/>
  <c r="L90" i="3"/>
  <c r="M91" i="3"/>
  <c r="L91" i="3"/>
  <c r="M92" i="3"/>
  <c r="L92" i="3"/>
  <c r="M93" i="3"/>
  <c r="L93" i="3"/>
  <c r="M94" i="3"/>
  <c r="L94" i="3"/>
  <c r="M95" i="3"/>
  <c r="L95" i="3"/>
  <c r="M96" i="3"/>
  <c r="L96" i="3"/>
  <c r="M97" i="3"/>
  <c r="L97" i="3"/>
  <c r="M98" i="3"/>
  <c r="L98" i="3"/>
  <c r="M99" i="3"/>
  <c r="L99" i="3"/>
  <c r="M100" i="3"/>
  <c r="L100" i="3"/>
  <c r="M101" i="3"/>
  <c r="L101" i="3"/>
  <c r="M102" i="3"/>
  <c r="L102" i="3"/>
  <c r="M103" i="3"/>
  <c r="L103" i="3"/>
  <c r="M104" i="3"/>
  <c r="L104" i="3"/>
  <c r="M105" i="3"/>
  <c r="L105" i="3"/>
  <c r="M106" i="3"/>
  <c r="L106" i="3"/>
  <c r="M107" i="3"/>
  <c r="L107" i="3"/>
  <c r="M108" i="3"/>
  <c r="L108" i="3"/>
  <c r="M109" i="3"/>
  <c r="L109" i="3"/>
  <c r="M110" i="3"/>
  <c r="L110" i="3"/>
  <c r="M111" i="3"/>
  <c r="L111" i="3"/>
  <c r="M112" i="3"/>
  <c r="L112" i="3"/>
  <c r="M113" i="3"/>
  <c r="L113" i="3"/>
  <c r="M114" i="3"/>
  <c r="L114" i="3"/>
  <c r="M115" i="3"/>
  <c r="L115" i="3"/>
  <c r="M116" i="3"/>
  <c r="L116" i="3"/>
  <c r="M117" i="3"/>
  <c r="L117" i="3"/>
  <c r="M118" i="3"/>
  <c r="L118" i="3"/>
  <c r="M119" i="3"/>
  <c r="L119" i="3"/>
  <c r="M120" i="3"/>
  <c r="L120" i="3"/>
  <c r="M121" i="3"/>
  <c r="L121" i="3"/>
  <c r="M122" i="3"/>
  <c r="L122" i="3"/>
  <c r="M123" i="3"/>
  <c r="L123" i="3"/>
  <c r="M124" i="3"/>
  <c r="L124" i="3"/>
  <c r="M125" i="3"/>
  <c r="L125" i="3"/>
  <c r="M126" i="3"/>
  <c r="L126" i="3"/>
  <c r="M127" i="3"/>
  <c r="L127" i="3"/>
  <c r="M128" i="3"/>
  <c r="L128" i="3"/>
  <c r="M129" i="3"/>
  <c r="L129" i="3"/>
  <c r="M130" i="3"/>
  <c r="L130" i="3"/>
  <c r="M131" i="3"/>
  <c r="L131" i="3"/>
  <c r="M132" i="3"/>
  <c r="L132" i="3"/>
  <c r="M133" i="3"/>
  <c r="L133" i="3"/>
  <c r="M134" i="3"/>
  <c r="L134" i="3"/>
  <c r="M135" i="3"/>
  <c r="L135" i="3"/>
  <c r="M136" i="3"/>
  <c r="L136" i="3"/>
  <c r="M137" i="3"/>
  <c r="L137" i="3"/>
  <c r="M138" i="3"/>
  <c r="L138" i="3"/>
  <c r="M139" i="3"/>
  <c r="L139" i="3"/>
  <c r="M140" i="3"/>
  <c r="L140" i="3"/>
  <c r="M141" i="3"/>
  <c r="L141" i="3"/>
  <c r="M142" i="3"/>
  <c r="L142" i="3"/>
  <c r="M143" i="3"/>
  <c r="L143" i="3"/>
  <c r="M144" i="3"/>
  <c r="L144" i="3"/>
  <c r="M145" i="3"/>
  <c r="L145" i="3"/>
  <c r="M146" i="3"/>
  <c r="L146" i="3"/>
  <c r="M2" i="2"/>
  <c r="L2" i="2"/>
  <c r="M3" i="2"/>
  <c r="L3" i="2"/>
  <c r="M4" i="2"/>
  <c r="L4" i="2"/>
  <c r="M5" i="2"/>
  <c r="L5" i="2"/>
  <c r="M6" i="2"/>
  <c r="L6" i="2"/>
  <c r="M7" i="2"/>
  <c r="L7" i="2"/>
  <c r="M8" i="2"/>
  <c r="L8" i="2"/>
  <c r="M9" i="2"/>
  <c r="L9" i="2"/>
  <c r="M10" i="2"/>
  <c r="L10" i="2"/>
  <c r="M11" i="2"/>
  <c r="L11" i="2"/>
  <c r="M12" i="2"/>
  <c r="L12" i="2"/>
  <c r="M13" i="2"/>
  <c r="L13" i="2"/>
  <c r="M14" i="2"/>
  <c r="L14" i="2"/>
  <c r="M15" i="2"/>
  <c r="L15" i="2"/>
  <c r="M16" i="2"/>
  <c r="L16" i="2"/>
  <c r="M17" i="2"/>
  <c r="L17" i="2"/>
  <c r="M18" i="2"/>
  <c r="L18" i="2"/>
  <c r="M19" i="2"/>
  <c r="L19" i="2"/>
  <c r="M20" i="2"/>
  <c r="L20" i="2"/>
  <c r="M21" i="2"/>
  <c r="L21" i="2"/>
  <c r="M22" i="2"/>
  <c r="L22" i="2"/>
  <c r="M23" i="2"/>
  <c r="L23" i="2"/>
  <c r="M24" i="2"/>
  <c r="L24" i="2"/>
  <c r="M25" i="2"/>
  <c r="L25" i="2"/>
  <c r="M26" i="2"/>
  <c r="L26" i="2"/>
  <c r="M27" i="2"/>
  <c r="L27" i="2"/>
  <c r="M28" i="2"/>
  <c r="L28" i="2"/>
  <c r="M29" i="2"/>
  <c r="L29" i="2"/>
  <c r="M30" i="2"/>
  <c r="L30" i="2"/>
  <c r="M31" i="2"/>
  <c r="L31" i="2"/>
  <c r="M32" i="2"/>
  <c r="L32" i="2"/>
  <c r="M33" i="2"/>
  <c r="L33" i="2"/>
  <c r="M34" i="2"/>
  <c r="L34" i="2"/>
  <c r="M35" i="2"/>
  <c r="L35" i="2"/>
  <c r="M36" i="2"/>
  <c r="L36" i="2"/>
  <c r="M37" i="2"/>
  <c r="L37" i="2"/>
  <c r="M38" i="2"/>
  <c r="L38" i="2"/>
  <c r="M39" i="2"/>
  <c r="L39" i="2"/>
  <c r="M40" i="2"/>
  <c r="L40" i="2"/>
  <c r="M41" i="2"/>
  <c r="L41" i="2"/>
  <c r="M42" i="2"/>
  <c r="L42" i="2"/>
  <c r="M43" i="2"/>
  <c r="L43" i="2"/>
  <c r="M44" i="2"/>
  <c r="L44" i="2"/>
  <c r="M45" i="2"/>
  <c r="L45" i="2"/>
  <c r="M46" i="2"/>
  <c r="L46" i="2"/>
  <c r="M47" i="2"/>
  <c r="L47" i="2"/>
  <c r="M48" i="2"/>
  <c r="L48" i="2"/>
  <c r="M49" i="2"/>
  <c r="L49" i="2"/>
  <c r="M50" i="2"/>
  <c r="L50" i="2"/>
  <c r="M51" i="2"/>
  <c r="L51" i="2"/>
  <c r="M52" i="2"/>
  <c r="L52" i="2"/>
  <c r="M53" i="2"/>
  <c r="L53" i="2"/>
  <c r="M54" i="2"/>
  <c r="L54" i="2"/>
  <c r="M55" i="2"/>
  <c r="L55" i="2"/>
  <c r="M56" i="2"/>
  <c r="L56" i="2"/>
  <c r="M57" i="2"/>
  <c r="L57" i="2"/>
  <c r="M58" i="2"/>
  <c r="L58" i="2"/>
  <c r="M59" i="2"/>
  <c r="L59" i="2"/>
  <c r="M60" i="2"/>
  <c r="L60" i="2"/>
  <c r="M61" i="2"/>
  <c r="L61" i="2"/>
  <c r="M62" i="2"/>
  <c r="L62" i="2"/>
  <c r="M63" i="2"/>
  <c r="L63" i="2"/>
  <c r="M64" i="2"/>
  <c r="L64" i="2"/>
  <c r="M65" i="2"/>
  <c r="L65" i="2"/>
  <c r="M66" i="2"/>
  <c r="L66" i="2"/>
  <c r="M67" i="2"/>
  <c r="L67" i="2"/>
  <c r="M68" i="2"/>
  <c r="L68" i="2"/>
  <c r="M69" i="2"/>
  <c r="L69" i="2"/>
  <c r="M70" i="2"/>
  <c r="L70" i="2"/>
  <c r="M71" i="2"/>
  <c r="L71" i="2"/>
  <c r="M72" i="2"/>
  <c r="L72" i="2"/>
  <c r="M73" i="2"/>
  <c r="L73" i="2"/>
  <c r="M74" i="2"/>
  <c r="L74" i="2"/>
  <c r="M75" i="2"/>
  <c r="L75" i="2"/>
  <c r="M76" i="2"/>
  <c r="L76" i="2"/>
  <c r="M77" i="2"/>
  <c r="L77" i="2"/>
  <c r="M78" i="2"/>
  <c r="L78" i="2"/>
  <c r="M79" i="2"/>
  <c r="L79" i="2"/>
  <c r="M80" i="2"/>
  <c r="L80" i="2"/>
  <c r="M81" i="2"/>
  <c r="L81" i="2"/>
  <c r="M82" i="2"/>
  <c r="L82" i="2"/>
  <c r="M83" i="2"/>
  <c r="L83" i="2"/>
  <c r="M84" i="2"/>
  <c r="L84" i="2"/>
  <c r="M85" i="2"/>
  <c r="L85" i="2"/>
  <c r="M86" i="2"/>
  <c r="L86" i="2"/>
  <c r="M87" i="2"/>
  <c r="L87" i="2"/>
  <c r="M88" i="2"/>
  <c r="L88" i="2"/>
  <c r="M89" i="2"/>
  <c r="L89" i="2"/>
  <c r="M90" i="2"/>
  <c r="L90" i="2"/>
  <c r="M91" i="2"/>
  <c r="L91" i="2"/>
  <c r="M92" i="2"/>
  <c r="L92" i="2"/>
  <c r="M93" i="2"/>
  <c r="L93" i="2"/>
  <c r="M94" i="2"/>
  <c r="L94" i="2"/>
  <c r="M95" i="2"/>
  <c r="L95" i="2"/>
  <c r="M96" i="2"/>
  <c r="L96" i="2"/>
  <c r="M97" i="2"/>
  <c r="L97" i="2"/>
  <c r="M98" i="2"/>
  <c r="L98" i="2"/>
  <c r="M99" i="2"/>
  <c r="L99" i="2"/>
  <c r="M100" i="2"/>
  <c r="L100" i="2"/>
  <c r="M101" i="2"/>
  <c r="L101" i="2"/>
  <c r="M102" i="2"/>
  <c r="L102" i="2"/>
  <c r="M103" i="2"/>
  <c r="L103" i="2"/>
  <c r="M104" i="2"/>
  <c r="L104" i="2"/>
  <c r="M105" i="2"/>
  <c r="L105" i="2"/>
  <c r="M106" i="2"/>
  <c r="L106" i="2"/>
  <c r="M107" i="2"/>
  <c r="L107" i="2"/>
  <c r="M108" i="2"/>
  <c r="L108" i="2"/>
  <c r="M109" i="2"/>
  <c r="L109" i="2"/>
  <c r="M110" i="2"/>
  <c r="L110" i="2"/>
  <c r="M111" i="2"/>
  <c r="L111" i="2"/>
  <c r="M112" i="2"/>
  <c r="L112" i="2"/>
  <c r="M113" i="2"/>
  <c r="L113" i="2"/>
  <c r="M114" i="2"/>
  <c r="L114" i="2"/>
  <c r="M115" i="2"/>
  <c r="L115" i="2"/>
  <c r="M116" i="2"/>
  <c r="L116" i="2"/>
  <c r="M117" i="2"/>
  <c r="L117" i="2"/>
  <c r="M118" i="2"/>
  <c r="L118" i="2"/>
  <c r="M119" i="2"/>
  <c r="L119" i="2"/>
  <c r="M120" i="2"/>
  <c r="L120" i="2"/>
  <c r="M121" i="2"/>
  <c r="L121" i="2"/>
  <c r="M122" i="2"/>
  <c r="L122" i="2"/>
  <c r="M123" i="2"/>
  <c r="L123" i="2"/>
  <c r="M124" i="2"/>
  <c r="L124" i="2"/>
  <c r="M125" i="2"/>
  <c r="L125" i="2"/>
  <c r="M126" i="2"/>
  <c r="L126" i="2"/>
  <c r="M127" i="2"/>
  <c r="L127" i="2"/>
  <c r="M128" i="2"/>
  <c r="L128" i="2"/>
  <c r="M129" i="2"/>
  <c r="L129" i="2"/>
  <c r="M130" i="2"/>
  <c r="L130" i="2"/>
  <c r="M131" i="2"/>
  <c r="L131" i="2"/>
  <c r="M132" i="2"/>
  <c r="L132" i="2"/>
  <c r="M133" i="2"/>
  <c r="L133" i="2"/>
  <c r="M134" i="2"/>
  <c r="L134" i="2"/>
  <c r="M135" i="2"/>
  <c r="L135" i="2"/>
  <c r="M136" i="2"/>
  <c r="L136" i="2"/>
  <c r="M137" i="2"/>
  <c r="L137" i="2"/>
  <c r="M138" i="2"/>
  <c r="L138" i="2"/>
  <c r="M139" i="2"/>
  <c r="L139" i="2"/>
  <c r="M140" i="2"/>
  <c r="L140" i="2"/>
  <c r="M141" i="2"/>
  <c r="L141" i="2"/>
  <c r="M142" i="2"/>
  <c r="L142" i="2"/>
  <c r="M143" i="2"/>
  <c r="L143" i="2"/>
  <c r="M144" i="2"/>
  <c r="L144" i="2"/>
  <c r="M145" i="2"/>
  <c r="L145" i="2"/>
  <c r="M146" i="2"/>
  <c r="L146" i="2"/>
  <c r="M147" i="2"/>
  <c r="L147" i="2"/>
  <c r="M148" i="2"/>
  <c r="L148" i="2"/>
  <c r="M149" i="2"/>
  <c r="L149" i="2"/>
  <c r="M150" i="2"/>
  <c r="L150" i="2"/>
  <c r="M151" i="2"/>
  <c r="L151" i="2"/>
  <c r="M152" i="2"/>
  <c r="L152" i="2"/>
  <c r="M153" i="2"/>
  <c r="L153" i="2"/>
  <c r="M154" i="2"/>
  <c r="L154" i="2"/>
  <c r="M155" i="2"/>
  <c r="L155" i="2"/>
  <c r="M156" i="2"/>
  <c r="L156" i="2"/>
  <c r="M157" i="2"/>
  <c r="L157" i="2"/>
  <c r="M158" i="2"/>
  <c r="L158" i="2"/>
  <c r="M159" i="2"/>
  <c r="L159" i="2"/>
  <c r="M160" i="2"/>
  <c r="L160" i="2"/>
  <c r="M161" i="2"/>
  <c r="L161" i="2"/>
  <c r="M162" i="2"/>
  <c r="L162" i="2"/>
  <c r="M163" i="2"/>
  <c r="L163" i="2"/>
  <c r="M164" i="2"/>
  <c r="L164" i="2"/>
  <c r="M165" i="2"/>
  <c r="L165" i="2"/>
  <c r="M166" i="2"/>
  <c r="L166" i="2"/>
  <c r="M167" i="2"/>
  <c r="L167" i="2"/>
  <c r="M168" i="2"/>
  <c r="L168" i="2"/>
  <c r="M169" i="2"/>
  <c r="L169" i="2"/>
  <c r="M170" i="2"/>
  <c r="L170" i="2"/>
  <c r="M171" i="2"/>
  <c r="L171" i="2"/>
  <c r="M172" i="2"/>
  <c r="L172" i="2"/>
  <c r="M173" i="2"/>
  <c r="L173" i="2"/>
  <c r="M174" i="2"/>
  <c r="L174" i="2"/>
  <c r="M175" i="2"/>
  <c r="L175" i="2"/>
  <c r="M176" i="2"/>
  <c r="L176" i="2"/>
  <c r="M177" i="2"/>
  <c r="L177" i="2"/>
  <c r="M178" i="2"/>
  <c r="L178" i="2"/>
  <c r="M179" i="2"/>
  <c r="L179" i="2"/>
  <c r="M180" i="2"/>
  <c r="L180" i="2"/>
  <c r="M181" i="2"/>
  <c r="L181" i="2"/>
  <c r="M182" i="2"/>
  <c r="L182" i="2"/>
  <c r="M183" i="2"/>
  <c r="L183" i="2"/>
  <c r="M184" i="2"/>
  <c r="L184" i="2"/>
  <c r="M185" i="2"/>
  <c r="L185" i="2"/>
  <c r="M186" i="2"/>
  <c r="L186" i="2"/>
  <c r="M187" i="2"/>
  <c r="L187" i="2"/>
  <c r="M188" i="2"/>
  <c r="L188" i="2"/>
  <c r="M189" i="2"/>
  <c r="L189" i="2"/>
  <c r="M190" i="2"/>
  <c r="L190" i="2"/>
  <c r="M191" i="2"/>
  <c r="L191" i="2"/>
  <c r="M192" i="2"/>
  <c r="L192" i="2"/>
  <c r="M193" i="2"/>
  <c r="L193" i="2"/>
  <c r="M194" i="2"/>
  <c r="L194" i="2"/>
  <c r="M195" i="2"/>
  <c r="L195" i="2"/>
  <c r="M196" i="2"/>
  <c r="L196" i="2"/>
  <c r="M197" i="2"/>
  <c r="L197" i="2"/>
  <c r="M198" i="2"/>
  <c r="L198" i="2"/>
  <c r="M199" i="2"/>
  <c r="L199" i="2"/>
  <c r="M200" i="2"/>
  <c r="L200" i="2"/>
  <c r="M201" i="2"/>
  <c r="L201" i="2"/>
  <c r="M202" i="2"/>
  <c r="L202" i="2"/>
  <c r="M203" i="2"/>
  <c r="L203" i="2"/>
  <c r="M204" i="2"/>
  <c r="L204" i="2"/>
  <c r="M205" i="2"/>
  <c r="L205" i="2"/>
  <c r="M206" i="2"/>
  <c r="L206" i="2"/>
  <c r="M207" i="2"/>
  <c r="L207" i="2"/>
  <c r="M208" i="2"/>
  <c r="L208" i="2"/>
  <c r="M209" i="2"/>
  <c r="L209" i="2"/>
  <c r="M210" i="2"/>
  <c r="L210" i="2"/>
  <c r="M211" i="2"/>
  <c r="L211" i="2"/>
  <c r="M212" i="2"/>
  <c r="L212" i="2"/>
  <c r="M213" i="2"/>
  <c r="L213" i="2"/>
  <c r="M214" i="2"/>
  <c r="L214" i="2"/>
  <c r="M215" i="2"/>
  <c r="L215" i="2"/>
  <c r="M216" i="2"/>
  <c r="L216" i="2"/>
  <c r="M217" i="2"/>
  <c r="L217" i="2"/>
  <c r="M218" i="2"/>
  <c r="L218" i="2"/>
  <c r="M219" i="2"/>
  <c r="L219" i="2"/>
  <c r="M220" i="2"/>
  <c r="L220" i="2"/>
  <c r="M221" i="2"/>
  <c r="L221" i="2"/>
  <c r="M222" i="2"/>
  <c r="L222" i="2"/>
  <c r="M223" i="2"/>
  <c r="L223" i="2"/>
  <c r="M224" i="2"/>
  <c r="L224" i="2"/>
  <c r="M225" i="2"/>
  <c r="L225" i="2"/>
  <c r="M226" i="2"/>
  <c r="L226" i="2"/>
  <c r="M227" i="2"/>
  <c r="L227" i="2"/>
  <c r="M228" i="2"/>
  <c r="L228" i="2"/>
  <c r="M229" i="2"/>
  <c r="L229" i="2"/>
  <c r="M230" i="2"/>
  <c r="L230" i="2"/>
  <c r="M231" i="2"/>
  <c r="L231" i="2"/>
  <c r="M232" i="2"/>
  <c r="L232" i="2"/>
  <c r="M233" i="2"/>
  <c r="L233" i="2"/>
  <c r="M234" i="2"/>
  <c r="L234" i="2"/>
  <c r="M235" i="2"/>
  <c r="L235" i="2"/>
  <c r="M236" i="2"/>
  <c r="L236" i="2"/>
  <c r="M237" i="2"/>
  <c r="L237" i="2"/>
  <c r="M238" i="2"/>
  <c r="L238" i="2"/>
  <c r="M239" i="2"/>
  <c r="L239" i="2"/>
  <c r="M240" i="2"/>
  <c r="L240" i="2"/>
  <c r="M241" i="2"/>
  <c r="L241" i="2"/>
  <c r="M242" i="2"/>
  <c r="L242" i="2"/>
  <c r="M243" i="2"/>
  <c r="L243" i="2"/>
  <c r="M244" i="2"/>
  <c r="L244" i="2"/>
  <c r="M245" i="2"/>
  <c r="L245" i="2"/>
  <c r="M246" i="2"/>
  <c r="L246" i="2"/>
  <c r="M247" i="2"/>
  <c r="L247" i="2"/>
  <c r="M248" i="2"/>
  <c r="L248" i="2"/>
  <c r="M249" i="2"/>
  <c r="L249" i="2"/>
  <c r="M250" i="2"/>
  <c r="L250" i="2"/>
  <c r="M251" i="2"/>
  <c r="L251" i="2"/>
  <c r="M252" i="2"/>
  <c r="L252" i="2"/>
  <c r="M253" i="2"/>
  <c r="L253" i="2"/>
  <c r="M254" i="2"/>
  <c r="L254" i="2"/>
  <c r="M255" i="2"/>
  <c r="L255" i="2"/>
  <c r="M256" i="2"/>
  <c r="L256" i="2"/>
  <c r="M257" i="2"/>
  <c r="L257" i="2"/>
  <c r="M258" i="2"/>
  <c r="L258" i="2"/>
  <c r="M259" i="2"/>
  <c r="L259" i="2"/>
  <c r="L4" i="1"/>
  <c r="L6" i="1"/>
  <c r="M6" i="1"/>
  <c r="L5" i="1"/>
  <c r="L3" i="1"/>
  <c r="L9" i="1"/>
  <c r="M9" i="1"/>
  <c r="L7" i="1"/>
  <c r="L2" i="1"/>
  <c r="L8" i="1"/>
  <c r="M8" i="1"/>
  <c r="M13" i="1"/>
  <c r="L13" i="1"/>
  <c r="M14" i="1"/>
  <c r="L14" i="1"/>
  <c r="M15" i="1"/>
  <c r="L15" i="1"/>
  <c r="M16" i="1"/>
  <c r="L16" i="1"/>
  <c r="M17" i="1"/>
  <c r="L17" i="1"/>
  <c r="M18" i="1"/>
  <c r="L18" i="1"/>
  <c r="M19" i="1"/>
  <c r="L19" i="1"/>
  <c r="M20" i="1"/>
  <c r="L20" i="1"/>
  <c r="M21" i="1"/>
  <c r="L21" i="1"/>
  <c r="M22" i="1"/>
  <c r="L22" i="1"/>
  <c r="M23" i="1"/>
  <c r="L23" i="1"/>
  <c r="M24" i="1"/>
  <c r="L24" i="1"/>
  <c r="M25" i="1"/>
  <c r="L25" i="1"/>
  <c r="M26" i="1"/>
  <c r="L26" i="1"/>
  <c r="M27" i="1"/>
  <c r="L27" i="1"/>
  <c r="M28" i="1"/>
  <c r="L28" i="1"/>
  <c r="M29" i="1"/>
  <c r="L29" i="1"/>
  <c r="M30" i="1"/>
  <c r="L30" i="1"/>
  <c r="L31" i="1"/>
  <c r="M32" i="1"/>
  <c r="L32" i="1"/>
  <c r="M33" i="1"/>
  <c r="L33" i="1"/>
  <c r="M34" i="1"/>
  <c r="L34" i="1"/>
  <c r="M35" i="1"/>
  <c r="L35" i="1"/>
  <c r="M36" i="1"/>
  <c r="L36" i="1"/>
  <c r="M37" i="1"/>
  <c r="L37" i="1"/>
  <c r="M38" i="1"/>
  <c r="L38" i="1"/>
  <c r="M39" i="1"/>
  <c r="L39" i="1"/>
  <c r="M40" i="1"/>
  <c r="L40" i="1"/>
  <c r="M41" i="1"/>
  <c r="L41" i="1"/>
  <c r="M42" i="1"/>
  <c r="L42" i="1"/>
  <c r="M43" i="1"/>
  <c r="L43" i="1"/>
  <c r="M44" i="1"/>
  <c r="L44" i="1"/>
  <c r="M45" i="1"/>
  <c r="L45" i="1"/>
  <c r="M46" i="1"/>
  <c r="L46" i="1"/>
  <c r="L47" i="1"/>
  <c r="M48" i="1"/>
  <c r="L48" i="1"/>
  <c r="L49" i="1"/>
  <c r="M50" i="1"/>
  <c r="L50" i="1"/>
  <c r="M51" i="1"/>
  <c r="L51" i="1"/>
  <c r="M52" i="1"/>
  <c r="L52" i="1"/>
  <c r="M53" i="1"/>
  <c r="L53" i="1"/>
  <c r="M54" i="1"/>
  <c r="L54" i="1"/>
  <c r="M55" i="1"/>
  <c r="L55" i="1"/>
  <c r="M56" i="1"/>
  <c r="L56" i="1"/>
  <c r="M58" i="1"/>
  <c r="L58" i="1"/>
  <c r="M59" i="1"/>
  <c r="L59" i="1"/>
  <c r="M60" i="1"/>
  <c r="L60" i="1"/>
  <c r="M61" i="1"/>
  <c r="L61" i="1"/>
  <c r="M62" i="1"/>
  <c r="L62" i="1"/>
  <c r="M63" i="1"/>
  <c r="L63" i="1"/>
  <c r="M64" i="1"/>
  <c r="L64" i="1"/>
  <c r="M65" i="1"/>
  <c r="L65" i="1"/>
  <c r="M66" i="1"/>
  <c r="L66" i="1"/>
  <c r="M67" i="1"/>
  <c r="L67" i="1"/>
  <c r="M68" i="1"/>
  <c r="L68" i="1"/>
  <c r="M69" i="1"/>
  <c r="L69" i="1"/>
  <c r="M70" i="1"/>
  <c r="L70" i="1"/>
  <c r="M71" i="1"/>
  <c r="L71" i="1"/>
  <c r="M72" i="1"/>
  <c r="L72" i="1"/>
  <c r="M73" i="1"/>
  <c r="L73" i="1"/>
  <c r="M74" i="1"/>
  <c r="L74" i="1"/>
  <c r="M75" i="1"/>
  <c r="L75" i="1"/>
  <c r="M76" i="1"/>
  <c r="L76" i="1"/>
  <c r="M77" i="1"/>
  <c r="L77" i="1"/>
  <c r="M78" i="1"/>
  <c r="L78" i="1"/>
  <c r="M79" i="1"/>
  <c r="L79" i="1"/>
  <c r="M80" i="1"/>
  <c r="L80" i="1"/>
  <c r="M81" i="1"/>
  <c r="L81" i="1"/>
  <c r="M82" i="1"/>
  <c r="L82" i="1"/>
  <c r="M83" i="1"/>
  <c r="L83" i="1"/>
  <c r="M84" i="1"/>
  <c r="L84" i="1"/>
  <c r="M85" i="1"/>
  <c r="L85" i="1"/>
  <c r="M86" i="1"/>
  <c r="L86" i="1"/>
  <c r="M87" i="1"/>
  <c r="L87" i="1"/>
  <c r="M88" i="1"/>
  <c r="L88" i="1"/>
  <c r="M89" i="1"/>
  <c r="L89" i="1"/>
  <c r="M90" i="1"/>
  <c r="L90" i="1"/>
  <c r="M91" i="1"/>
  <c r="L91" i="1"/>
  <c r="M92" i="1"/>
  <c r="L92" i="1"/>
  <c r="M93" i="1"/>
  <c r="L93" i="1"/>
  <c r="M94" i="1"/>
  <c r="L94" i="1"/>
  <c r="M95" i="1"/>
  <c r="L95" i="1"/>
  <c r="M96" i="1"/>
  <c r="L96" i="1"/>
  <c r="M97" i="1"/>
  <c r="L97" i="1"/>
  <c r="M98" i="1"/>
  <c r="L98" i="1"/>
  <c r="M99" i="1"/>
  <c r="L99" i="1"/>
  <c r="M100" i="1"/>
  <c r="L100" i="1"/>
  <c r="M101" i="1"/>
  <c r="L101" i="1"/>
  <c r="M102" i="1"/>
  <c r="L102" i="1"/>
  <c r="M103" i="1"/>
  <c r="L103" i="1"/>
  <c r="M104" i="1"/>
  <c r="L104" i="1"/>
  <c r="M105" i="1"/>
  <c r="L105" i="1"/>
  <c r="M106" i="1"/>
  <c r="L106" i="1"/>
  <c r="M107" i="1"/>
  <c r="L107" i="1"/>
  <c r="M108" i="1"/>
  <c r="L108" i="1"/>
  <c r="M109" i="1"/>
  <c r="L109" i="1"/>
  <c r="M110" i="1"/>
  <c r="L110" i="1"/>
  <c r="M111" i="1"/>
  <c r="L111" i="1"/>
  <c r="M112" i="1"/>
  <c r="L112" i="1"/>
  <c r="M113" i="1"/>
  <c r="L113" i="1"/>
  <c r="M114" i="1"/>
  <c r="L114" i="1"/>
  <c r="M115" i="1"/>
  <c r="L115" i="1"/>
  <c r="M116" i="1"/>
  <c r="L116" i="1"/>
  <c r="M117" i="1"/>
  <c r="L117" i="1"/>
  <c r="M118" i="1"/>
  <c r="L118" i="1"/>
  <c r="M119" i="1"/>
  <c r="L119" i="1"/>
  <c r="M120" i="1"/>
  <c r="L120" i="1"/>
  <c r="M121" i="1"/>
  <c r="L121" i="1"/>
  <c r="M122" i="1"/>
  <c r="L122" i="1"/>
  <c r="M123" i="1"/>
  <c r="L123" i="1"/>
  <c r="M124" i="1"/>
  <c r="L124" i="1"/>
  <c r="M125" i="1"/>
  <c r="L125" i="1"/>
  <c r="M127" i="1"/>
  <c r="L127" i="1"/>
  <c r="M128" i="1"/>
  <c r="L128" i="1"/>
  <c r="M129" i="1"/>
  <c r="L129" i="1"/>
  <c r="M130" i="1"/>
  <c r="L130" i="1"/>
  <c r="M131" i="1"/>
  <c r="L131" i="1"/>
  <c r="M132" i="1"/>
  <c r="L132" i="1"/>
  <c r="M133" i="1"/>
  <c r="L133" i="1"/>
  <c r="M134" i="1"/>
  <c r="L134" i="1"/>
  <c r="M135" i="1"/>
  <c r="L135" i="1"/>
  <c r="M136" i="1"/>
  <c r="L136" i="1"/>
  <c r="M137" i="1"/>
  <c r="L137" i="1"/>
  <c r="M138" i="1"/>
  <c r="L138" i="1"/>
  <c r="M139" i="1"/>
  <c r="L139" i="1"/>
  <c r="M140" i="1"/>
  <c r="L140" i="1"/>
  <c r="M141" i="1"/>
  <c r="L141" i="1"/>
  <c r="M142" i="1"/>
  <c r="L142" i="1"/>
  <c r="M143" i="1"/>
  <c r="L143" i="1"/>
  <c r="M145" i="1"/>
  <c r="L145" i="1"/>
  <c r="M146" i="1"/>
  <c r="L146" i="1"/>
  <c r="M148" i="1"/>
  <c r="L148" i="1"/>
  <c r="M149" i="1"/>
  <c r="L149" i="1"/>
  <c r="M150" i="1"/>
  <c r="L150" i="1"/>
  <c r="M151" i="1"/>
  <c r="L151" i="1"/>
  <c r="M152" i="1"/>
  <c r="L152" i="1"/>
  <c r="M153" i="1"/>
  <c r="L153" i="1"/>
  <c r="M154" i="1"/>
  <c r="L154" i="1"/>
  <c r="M155" i="1"/>
  <c r="L155" i="1"/>
  <c r="M156" i="1"/>
  <c r="L156" i="1"/>
  <c r="M157" i="1"/>
  <c r="L157" i="1"/>
  <c r="M158" i="1"/>
  <c r="L158" i="1"/>
  <c r="M159" i="1"/>
  <c r="L159" i="1"/>
  <c r="M161" i="1"/>
  <c r="L161" i="1"/>
  <c r="M162" i="1"/>
  <c r="L162" i="1"/>
  <c r="M163" i="1"/>
  <c r="L163" i="1"/>
  <c r="M164" i="1"/>
  <c r="L164" i="1"/>
  <c r="M165" i="1"/>
  <c r="L165" i="1"/>
  <c r="M166" i="1"/>
  <c r="L166" i="1"/>
  <c r="M167" i="1"/>
  <c r="L167" i="1"/>
  <c r="M168" i="1"/>
  <c r="L168" i="1"/>
  <c r="M169" i="1"/>
  <c r="L169" i="1"/>
  <c r="M170" i="1"/>
  <c r="L170" i="1"/>
  <c r="M172" i="1"/>
  <c r="L172" i="1"/>
  <c r="M173" i="1"/>
  <c r="L173" i="1"/>
  <c r="M174" i="1"/>
  <c r="L174" i="1"/>
  <c r="M175" i="1"/>
  <c r="L175" i="1"/>
  <c r="M176" i="1"/>
  <c r="L176" i="1"/>
  <c r="M177" i="1"/>
  <c r="L177" i="1"/>
  <c r="M178" i="1"/>
  <c r="L178" i="1"/>
  <c r="M179" i="1"/>
  <c r="L179" i="1"/>
  <c r="M180" i="1"/>
  <c r="L180" i="1"/>
  <c r="M181" i="1"/>
  <c r="L181" i="1"/>
  <c r="M182" i="1"/>
  <c r="L182" i="1"/>
  <c r="M183" i="1"/>
  <c r="L183" i="1"/>
  <c r="M184" i="1"/>
  <c r="L184" i="1"/>
  <c r="M185" i="1"/>
  <c r="L185" i="1"/>
  <c r="M186" i="1"/>
  <c r="L186" i="1"/>
  <c r="M187" i="1"/>
  <c r="L187" i="1"/>
  <c r="M188" i="1"/>
  <c r="L188" i="1"/>
  <c r="M189" i="1"/>
  <c r="L189" i="1"/>
  <c r="M190" i="1"/>
  <c r="L190" i="1"/>
  <c r="M191" i="1"/>
  <c r="L191" i="1"/>
  <c r="M192" i="1"/>
  <c r="L192" i="1"/>
  <c r="M193" i="1"/>
  <c r="L193" i="1"/>
  <c r="M194" i="1"/>
  <c r="L194" i="1"/>
  <c r="M195" i="1"/>
  <c r="L195" i="1"/>
  <c r="M196" i="1"/>
  <c r="L196" i="1"/>
  <c r="M197" i="1"/>
  <c r="L197" i="1"/>
  <c r="M199" i="1"/>
  <c r="L199" i="1"/>
  <c r="M200" i="1"/>
  <c r="L200" i="1"/>
  <c r="M201" i="1"/>
  <c r="L201" i="1"/>
  <c r="M202" i="1"/>
  <c r="L202" i="1"/>
  <c r="M203" i="1"/>
  <c r="L203" i="1"/>
  <c r="M204" i="1"/>
  <c r="L204" i="1"/>
  <c r="M205" i="1"/>
  <c r="L205" i="1"/>
  <c r="M206" i="1"/>
  <c r="L206" i="1"/>
  <c r="M208" i="1"/>
  <c r="L208" i="1"/>
  <c r="M209" i="1"/>
  <c r="L209" i="1"/>
  <c r="M210" i="1"/>
  <c r="L210" i="1"/>
  <c r="M211" i="1"/>
  <c r="L211" i="1"/>
  <c r="M213" i="1"/>
  <c r="L213" i="1"/>
  <c r="M214" i="1"/>
  <c r="L214" i="1"/>
  <c r="M215" i="1"/>
  <c r="L215" i="1"/>
  <c r="M217" i="1"/>
  <c r="L217" i="1"/>
  <c r="M219" i="1"/>
  <c r="L219" i="1"/>
  <c r="M220" i="1"/>
  <c r="L220" i="1"/>
  <c r="M221" i="1"/>
  <c r="L221" i="1"/>
  <c r="M222" i="1"/>
  <c r="L222" i="1"/>
  <c r="M223" i="1"/>
  <c r="L223" i="1"/>
  <c r="M224" i="1"/>
  <c r="L224" i="1"/>
  <c r="M225" i="1"/>
  <c r="L225" i="1"/>
  <c r="M227" i="1"/>
  <c r="L227" i="1"/>
  <c r="M228" i="1"/>
  <c r="L228" i="1"/>
  <c r="M229" i="1"/>
  <c r="L229" i="1"/>
  <c r="M230" i="1"/>
  <c r="L230" i="1"/>
  <c r="M231" i="1"/>
  <c r="L231" i="1"/>
  <c r="M232" i="1"/>
  <c r="L232" i="1"/>
  <c r="M234" i="1"/>
  <c r="L234" i="1"/>
  <c r="M235" i="1"/>
  <c r="L235" i="1"/>
  <c r="M236" i="1"/>
  <c r="L236" i="1"/>
  <c r="M237" i="1"/>
  <c r="L237" i="1"/>
  <c r="M238" i="1"/>
  <c r="L238" i="1"/>
  <c r="M239" i="1"/>
  <c r="L239" i="1"/>
  <c r="M240" i="1"/>
  <c r="L240" i="1"/>
  <c r="M241" i="1"/>
  <c r="L241" i="1"/>
  <c r="M243" i="1"/>
  <c r="L243" i="1"/>
  <c r="M244" i="1"/>
  <c r="L244" i="1"/>
  <c r="M245" i="1"/>
  <c r="L245" i="1"/>
  <c r="M248" i="1"/>
  <c r="L248" i="1"/>
  <c r="M249" i="1"/>
  <c r="L249" i="1"/>
  <c r="M254" i="1"/>
  <c r="L254" i="1"/>
  <c r="M255" i="1"/>
  <c r="L255" i="1"/>
  <c r="M256" i="1"/>
  <c r="L256" i="1"/>
  <c r="M257" i="1"/>
  <c r="L257" i="1"/>
  <c r="M258" i="1"/>
  <c r="L258" i="1"/>
  <c r="M259" i="1"/>
  <c r="L259" i="1"/>
  <c r="M260" i="1"/>
  <c r="L260" i="1"/>
  <c r="M261" i="1"/>
  <c r="L261" i="1"/>
  <c r="M262" i="1"/>
  <c r="L262" i="1"/>
  <c r="M263" i="1"/>
  <c r="L263" i="1"/>
  <c r="M264" i="1"/>
  <c r="L264" i="1"/>
  <c r="M265" i="1"/>
  <c r="L265" i="1"/>
  <c r="M266" i="1"/>
  <c r="L266" i="1"/>
  <c r="M267" i="1"/>
  <c r="L267" i="1"/>
  <c r="M268" i="1"/>
  <c r="L268" i="1"/>
  <c r="M269" i="1"/>
  <c r="L269" i="1"/>
  <c r="M270" i="1"/>
  <c r="L270" i="1"/>
  <c r="M271" i="1"/>
  <c r="L271" i="1"/>
  <c r="M272" i="1"/>
  <c r="L272" i="1"/>
  <c r="M273" i="1"/>
  <c r="L273" i="1"/>
  <c r="M274" i="1"/>
  <c r="L274" i="1"/>
  <c r="M275" i="1"/>
  <c r="L275" i="1"/>
  <c r="M276" i="1"/>
  <c r="L276" i="1"/>
  <c r="M277" i="1"/>
  <c r="L277" i="1"/>
  <c r="M278" i="1"/>
  <c r="L278" i="1"/>
  <c r="M279" i="1"/>
  <c r="L279" i="1"/>
  <c r="M280" i="1"/>
  <c r="L280" i="1"/>
  <c r="M281" i="1"/>
  <c r="L281" i="1"/>
  <c r="M282" i="1"/>
  <c r="L282" i="1"/>
  <c r="M283" i="1"/>
  <c r="L283" i="1"/>
  <c r="M284" i="1"/>
  <c r="L284" i="1"/>
  <c r="M285" i="1"/>
  <c r="L285" i="1"/>
  <c r="M287" i="1"/>
  <c r="L287" i="1"/>
  <c r="M288" i="1"/>
  <c r="L288" i="1"/>
  <c r="M289" i="1"/>
  <c r="L289" i="1"/>
  <c r="M290" i="1"/>
  <c r="L290" i="1"/>
  <c r="M291" i="1"/>
  <c r="L291" i="1"/>
  <c r="M292" i="1"/>
  <c r="L292" i="1"/>
  <c r="M293" i="1"/>
  <c r="L293" i="1"/>
  <c r="M296" i="1"/>
  <c r="L296" i="1"/>
  <c r="M301" i="1"/>
  <c r="L301" i="1"/>
  <c r="M302" i="1"/>
  <c r="L302" i="1"/>
  <c r="M303" i="1"/>
  <c r="L303" i="1"/>
  <c r="M304" i="1"/>
  <c r="L304" i="1"/>
  <c r="M305" i="1"/>
  <c r="L305" i="1"/>
  <c r="M306" i="1"/>
  <c r="L306" i="1"/>
  <c r="M307" i="1"/>
  <c r="L307" i="1"/>
  <c r="M308" i="1"/>
  <c r="L308" i="1"/>
  <c r="M309" i="1"/>
  <c r="L309" i="1"/>
  <c r="M310" i="1"/>
  <c r="L310" i="1"/>
  <c r="M311" i="1"/>
  <c r="L311" i="1"/>
  <c r="M312" i="1"/>
  <c r="L312" i="1"/>
  <c r="M313" i="1"/>
  <c r="L313" i="1"/>
  <c r="M314" i="1"/>
  <c r="L314" i="1"/>
  <c r="M315" i="1"/>
  <c r="L315" i="1"/>
  <c r="M316" i="1"/>
  <c r="L316" i="1"/>
  <c r="M317" i="1"/>
  <c r="L317" i="1"/>
  <c r="M318" i="1"/>
  <c r="L318" i="1"/>
  <c r="M319" i="1"/>
  <c r="L319" i="1"/>
  <c r="M320" i="1"/>
  <c r="L320" i="1"/>
  <c r="M321" i="1"/>
  <c r="L321" i="1"/>
  <c r="M322" i="1"/>
  <c r="L322" i="1"/>
  <c r="M323" i="1"/>
  <c r="L323" i="1"/>
  <c r="M324" i="1"/>
  <c r="L324" i="1"/>
  <c r="M325" i="1"/>
  <c r="L325" i="1"/>
  <c r="M326" i="1"/>
  <c r="L326" i="1"/>
  <c r="M327" i="1"/>
  <c r="L327" i="1"/>
  <c r="M328" i="1"/>
  <c r="L328" i="1"/>
  <c r="M329" i="1"/>
  <c r="L329" i="1"/>
  <c r="M330" i="1"/>
  <c r="L330" i="1"/>
  <c r="M331" i="1"/>
  <c r="L331" i="1"/>
  <c r="M332" i="1"/>
  <c r="L332" i="1"/>
  <c r="M333" i="1"/>
  <c r="L333" i="1"/>
  <c r="M334" i="1"/>
  <c r="L334" i="1"/>
  <c r="M335" i="1"/>
  <c r="L335" i="1"/>
  <c r="M336" i="1"/>
  <c r="L336" i="1"/>
  <c r="M337" i="1"/>
  <c r="L337" i="1"/>
  <c r="M338" i="1"/>
  <c r="L338" i="1"/>
  <c r="M339" i="1"/>
  <c r="L339" i="1"/>
  <c r="M340" i="1"/>
  <c r="L340" i="1"/>
  <c r="M341" i="1"/>
  <c r="L341" i="1"/>
  <c r="M342" i="1"/>
  <c r="L342" i="1"/>
  <c r="M343" i="1"/>
  <c r="L343" i="1"/>
  <c r="M344" i="1"/>
  <c r="L344" i="1"/>
  <c r="M345" i="1"/>
  <c r="L345" i="1"/>
  <c r="M346" i="1"/>
  <c r="L346" i="1"/>
  <c r="M347" i="1"/>
  <c r="L347" i="1"/>
  <c r="M348" i="1"/>
  <c r="L348" i="1"/>
  <c r="M349" i="1"/>
  <c r="L349" i="1"/>
  <c r="M350" i="1"/>
  <c r="L350" i="1"/>
  <c r="M351" i="1"/>
  <c r="L351" i="1"/>
  <c r="M353" i="1"/>
  <c r="L353" i="1"/>
  <c r="M354" i="1"/>
  <c r="L354" i="1"/>
  <c r="M355" i="1"/>
  <c r="L355" i="1"/>
  <c r="M356" i="1"/>
  <c r="L356" i="1"/>
  <c r="M357" i="1"/>
  <c r="L357" i="1"/>
  <c r="M358" i="1"/>
  <c r="L358" i="1"/>
  <c r="M359" i="1"/>
  <c r="L359" i="1"/>
  <c r="M360" i="1"/>
  <c r="L360" i="1"/>
  <c r="M361" i="1"/>
  <c r="L361" i="1"/>
  <c r="M362" i="1"/>
  <c r="L362" i="1"/>
  <c r="M363" i="1"/>
  <c r="L363" i="1"/>
  <c r="M364" i="1"/>
  <c r="L364" i="1"/>
  <c r="M365" i="1"/>
  <c r="L365" i="1"/>
  <c r="M366" i="1"/>
  <c r="L366" i="1"/>
  <c r="M367" i="1"/>
  <c r="L367" i="1"/>
  <c r="M368" i="1"/>
  <c r="L368" i="1"/>
  <c r="M369" i="1"/>
  <c r="L369" i="1"/>
  <c r="M370" i="1"/>
  <c r="L370" i="1"/>
  <c r="M371" i="1"/>
  <c r="L371" i="1"/>
  <c r="M372" i="1"/>
  <c r="L372" i="1"/>
  <c r="M373" i="1"/>
  <c r="L373" i="1"/>
  <c r="M374" i="1"/>
  <c r="L374" i="1"/>
  <c r="M375" i="1"/>
  <c r="L375" i="1"/>
  <c r="M376" i="1"/>
  <c r="L376" i="1"/>
  <c r="M377" i="1"/>
  <c r="L377" i="1"/>
  <c r="M378" i="1"/>
  <c r="L378" i="1"/>
  <c r="M379" i="1"/>
  <c r="L379" i="1"/>
  <c r="M380" i="1"/>
  <c r="L380" i="1"/>
  <c r="M381" i="1"/>
  <c r="L381" i="1"/>
  <c r="M382" i="1"/>
  <c r="L382" i="1"/>
  <c r="M383" i="1"/>
  <c r="L383" i="1"/>
  <c r="M384" i="1"/>
  <c r="L384" i="1"/>
  <c r="M385" i="1"/>
  <c r="L385" i="1"/>
  <c r="M386" i="1"/>
  <c r="L386" i="1"/>
  <c r="M387" i="1"/>
  <c r="L387" i="1"/>
  <c r="M388" i="1"/>
  <c r="L388" i="1"/>
  <c r="M389" i="1"/>
  <c r="L389" i="1"/>
  <c r="M390" i="1"/>
  <c r="L390" i="1"/>
  <c r="M391" i="1"/>
  <c r="L391" i="1"/>
  <c r="M392" i="1"/>
  <c r="L392" i="1"/>
  <c r="M393" i="1"/>
  <c r="L393" i="1"/>
  <c r="M394" i="1"/>
  <c r="L394" i="1"/>
  <c r="M396" i="1"/>
  <c r="L396" i="1"/>
  <c r="M397" i="1"/>
  <c r="L397" i="1"/>
  <c r="M398" i="1"/>
  <c r="L398" i="1"/>
  <c r="M399" i="1"/>
  <c r="L399" i="1"/>
  <c r="M400" i="1"/>
  <c r="L400" i="1"/>
  <c r="M401" i="1"/>
  <c r="L401" i="1"/>
  <c r="M402" i="1"/>
  <c r="L402" i="1"/>
  <c r="M403" i="1"/>
  <c r="L403" i="1"/>
  <c r="M404" i="1"/>
  <c r="L404" i="1"/>
  <c r="M405" i="1"/>
  <c r="L405" i="1"/>
  <c r="M406" i="1"/>
  <c r="L406" i="1"/>
  <c r="M407" i="1"/>
  <c r="L407" i="1"/>
  <c r="M408" i="1"/>
  <c r="L408" i="1"/>
  <c r="M409" i="1"/>
  <c r="L409" i="1"/>
  <c r="M410" i="1"/>
  <c r="L410" i="1"/>
  <c r="M411" i="1"/>
  <c r="L411" i="1"/>
  <c r="M412" i="1"/>
  <c r="L412" i="1"/>
  <c r="M413" i="1"/>
  <c r="L413" i="1"/>
  <c r="M414" i="1"/>
  <c r="L414" i="1"/>
  <c r="M415" i="1"/>
  <c r="L415" i="1"/>
  <c r="M416" i="1"/>
  <c r="L416" i="1"/>
  <c r="M417" i="1"/>
  <c r="L417" i="1"/>
  <c r="M418" i="1"/>
  <c r="L418" i="1"/>
  <c r="M419" i="1"/>
  <c r="L419" i="1"/>
  <c r="M420" i="1"/>
  <c r="L420" i="1"/>
  <c r="M421" i="1"/>
  <c r="L421" i="1"/>
  <c r="M422" i="1"/>
  <c r="L422" i="1"/>
  <c r="M423" i="1"/>
  <c r="L423" i="1"/>
  <c r="M424" i="1"/>
  <c r="L424" i="1"/>
  <c r="M425" i="1"/>
  <c r="L425" i="1"/>
  <c r="M426" i="1"/>
  <c r="L426" i="1"/>
  <c r="M427" i="1"/>
  <c r="L427" i="1"/>
  <c r="M428" i="1"/>
  <c r="L428" i="1"/>
  <c r="M429" i="1"/>
  <c r="L429" i="1"/>
  <c r="M430" i="1"/>
  <c r="L430" i="1"/>
  <c r="M431" i="1"/>
  <c r="L431" i="1"/>
  <c r="M432" i="1"/>
  <c r="L432" i="1"/>
  <c r="M433" i="1"/>
  <c r="L433" i="1"/>
  <c r="M434" i="1"/>
  <c r="L434" i="1"/>
  <c r="M435" i="1"/>
  <c r="L435" i="1"/>
  <c r="M436" i="1"/>
  <c r="L436" i="1"/>
  <c r="M437" i="1"/>
  <c r="L437" i="1"/>
  <c r="M438" i="1"/>
  <c r="L438" i="1"/>
  <c r="M439" i="1"/>
  <c r="L439" i="1"/>
  <c r="M440" i="1"/>
  <c r="L440" i="1"/>
  <c r="M441" i="1"/>
  <c r="L441" i="1"/>
  <c r="M442" i="1"/>
  <c r="L442" i="1"/>
  <c r="M443" i="1"/>
  <c r="L443" i="1"/>
  <c r="M444" i="1"/>
  <c r="L444" i="1"/>
  <c r="M445" i="1"/>
  <c r="L445" i="1"/>
  <c r="M446" i="1"/>
  <c r="L446" i="1"/>
  <c r="M447" i="1"/>
  <c r="L447" i="1"/>
  <c r="M448" i="1"/>
  <c r="L448" i="1"/>
  <c r="M449" i="1"/>
  <c r="L449" i="1"/>
  <c r="M450" i="1"/>
  <c r="L450" i="1"/>
  <c r="M451" i="1"/>
  <c r="L451" i="1"/>
  <c r="M452" i="1"/>
  <c r="L452" i="1"/>
  <c r="M453" i="1"/>
  <c r="L453" i="1"/>
  <c r="M454" i="1"/>
  <c r="L454" i="1"/>
  <c r="M455" i="1"/>
  <c r="L455" i="1"/>
  <c r="M456" i="1"/>
  <c r="L456" i="1"/>
  <c r="M457" i="1"/>
  <c r="L457" i="1"/>
  <c r="M458" i="1"/>
  <c r="L458" i="1"/>
</calcChain>
</file>

<file path=xl/sharedStrings.xml><?xml version="1.0" encoding="utf-8"?>
<sst xmlns="http://schemas.openxmlformats.org/spreadsheetml/2006/main" count="9843" uniqueCount="1225">
  <si>
    <t>AÑO SUSCRIPCIÓN</t>
  </si>
  <si>
    <t>N° CONSECUTIVO</t>
  </si>
  <si>
    <t xml:space="preserve"> NOMBRE DEL CONVENIO</t>
  </si>
  <si>
    <t>ENTIDAD Y/O LOCALIDAD</t>
  </si>
  <si>
    <t>TIPO ENTIDAD</t>
  </si>
  <si>
    <t>OBJETO</t>
  </si>
  <si>
    <t>FECHA DE INICIO</t>
  </si>
  <si>
    <t>FECHA CULMINACION</t>
  </si>
  <si>
    <t>DURACIÓN</t>
  </si>
  <si>
    <t>HOY</t>
  </si>
  <si>
    <t>DIAS RESTANTES</t>
  </si>
  <si>
    <t>MESES RESTANTES</t>
  </si>
  <si>
    <t>ESTADO</t>
  </si>
  <si>
    <t>PRORROGA</t>
  </si>
  <si>
    <t xml:space="preserve"> ARCHIVO </t>
  </si>
  <si>
    <t>OBSERVACIONES</t>
  </si>
  <si>
    <t>DATOS DE CONTACTO</t>
  </si>
  <si>
    <t>PROCESO A REALIZAR</t>
  </si>
  <si>
    <t>TIPO</t>
  </si>
  <si>
    <t>ENVIADO A LA ENTIDAD</t>
  </si>
  <si>
    <t>008-2024</t>
  </si>
  <si>
    <t xml:space="preserve">CONVENIO INTERINSTITUCIONAL </t>
  </si>
  <si>
    <t>SOIPLAST</t>
  </si>
  <si>
    <t xml:space="preserve">PRIVADA </t>
  </si>
  <si>
    <t xml:space="preserve">: Establecer los términos de cooperación para el desarrollo de pasantías, prácticas
académicas, trabajos de grado y trabajos de investigación de los estudiantes adscritos a la Facultad de Medio Ambiente y Recursos Naturales de la Universidad Distrital Francisco José de Caldas, en áreas que sean de interés común para las partes. </t>
  </si>
  <si>
    <t xml:space="preserve">5 AÑOS </t>
  </si>
  <si>
    <t>TRAMITE</t>
  </si>
  <si>
    <t>UEXT</t>
  </si>
  <si>
    <t>Enviado para firma de la empresa el 16/4/2024</t>
  </si>
  <si>
    <t>contacto@soiplast.com</t>
  </si>
  <si>
    <t>PASANTIAS</t>
  </si>
  <si>
    <t>007-2024</t>
  </si>
  <si>
    <t>PICKLEBALL PRO COLOMBIA S.A.S.</t>
  </si>
  <si>
    <t>Establecer los términos de cooperación para el desarrollo de pasantías, prácticas académicas, trabajos de grado y trabajos de investigación de los estudiantes adscritos a la Facultad de Medio Ambiente y Recursos Naturales de la Universidad Distrital Francisco José de Caldas, en áreas que sean de interés común para las partes.</t>
  </si>
  <si>
    <t>Enviado para firma de la empresa 9/4/2024</t>
  </si>
  <si>
    <t>pickleballprocolombia@gmail.com</t>
  </si>
  <si>
    <t>006-2024</t>
  </si>
  <si>
    <t>ALCALDIA MUNICIPAL SAN ANTONIO DE TEQUENDAMA</t>
  </si>
  <si>
    <t>PUBLICA</t>
  </si>
  <si>
    <t xml:space="preserve">El objeto del Convenio Marco es establecer las bases de cooperación entre LA UNIVERSIDAD y LA ENTIDAD para adelantar acciones conjuntas en temas de interés recíproco, en las áreas de servicios académicos, pasantías, prácticas académicas, investigación en ciencia, tecnología, educación, ambiente, sociedad, y en todas las formas de acción universitaria que puedan interesar a las partes firmantes. </t>
  </si>
  <si>
    <t>planeacionyobras@sanantoniodeltequendama-cundinamarca.gov.co</t>
  </si>
  <si>
    <t>005-2024</t>
  </si>
  <si>
    <t>IBEROAMERICANA DE GEORADARES SAS</t>
  </si>
  <si>
    <t xml:space="preserve"> Establecer los términos de cooperación para el desarrollo de pasantías, prácticas académicas, trabajos de grado y trabajos de investigación de los estudiantes adscritos a la Facultad de Medio Ambiente y Recursos Naturales de la Universidad Distrital Francisco José de Caldas, en áreas que sean de interés común para las partes</t>
  </si>
  <si>
    <t>Enviado para firma de la empresa 8/4/2024</t>
  </si>
  <si>
    <t>topogeoradar@gmail.com</t>
  </si>
  <si>
    <t>004-2024</t>
  </si>
  <si>
    <t>CORPDAGRO</t>
  </si>
  <si>
    <t>: Establecer los términos de cooperación para el desarrollo de pasantías, prácticas académicas, trabajos de grado y trabajos de investigación de los estudiantes adscritos a la Facultad de Medio Ambiente y Recursos Naturales de la Universidad Distrital Francisco José de Caldas, en áreas que sean de interés común para las partes.</t>
  </si>
  <si>
    <t>corpdagro@hotmail.com</t>
  </si>
  <si>
    <t>COMPLETA</t>
  </si>
  <si>
    <t>003-2024</t>
  </si>
  <si>
    <t>EMPRESA DE ACUEDUCTO Y ALCANTARILLADO</t>
  </si>
  <si>
    <t>El presente convenio tiene por objeto establecer el procedimiento y los requisitos a cumplir por las partes, para permitir y facilitar la realización de la pasantía, practica o judicatura en la EMPRESA, a los estudiantes de la INSTITUCIÓN EDUCATIVA que deban cumplir la práctica, pasantía o judicatura como requisito para obtener su título académico; esta consistirá en el desarrollo de actividades empresariales formativas relacionadas con la carrera o estudios que cursó</t>
  </si>
  <si>
    <t xml:space="preserve">4 AÑOS </t>
  </si>
  <si>
    <r>
      <t>anieves@</t>
    </r>
    <r>
      <rPr>
        <sz val="9"/>
        <color rgb="FF000000"/>
        <rFont val="Segoe UI"/>
        <charset val="1"/>
      </rPr>
      <t>acueducto</t>
    </r>
    <r>
      <rPr>
        <sz val="9"/>
        <color rgb="FF424242"/>
        <rFont val="Segoe UI"/>
        <charset val="1"/>
      </rPr>
      <t>.com.co</t>
    </r>
  </si>
  <si>
    <t>FALTA FIRMA DEL REPRESENTANTE, ENVIADO PARA FIRMA  11/3/2024</t>
  </si>
  <si>
    <t>002-2024</t>
  </si>
  <si>
    <t>SOLUCIONES EN GEOMATICA E INGENIERIA SAS</t>
  </si>
  <si>
    <t xml:space="preserve">Establecer los términos de cooperación para el desarrollo de pasantías, 
prácticas académicas, trabajos de grado y trabajos de investigación de los estudiantes adscritos a la Facultad de Medio Ambiente y Recursos Naturales de la Universidad Distrital Francisco José de Caldas, en áreas que sean de interés común para las partes. </t>
  </si>
  <si>
    <t>agchavezl@udistrital.edu.co</t>
  </si>
  <si>
    <t>001-2024</t>
  </si>
  <si>
    <t>IFCAYA SAS</t>
  </si>
  <si>
    <t xml:space="preserve">Establecer los términos de cooperación para el desarrollo de pasantías, prácticas 
académicas, trabajos de grado y trabajos de investigación de los estudiantes adscritos a la Facultad de Medio Ambiente y Recursos Naturales de la Universidad Distrital Francisco José de Caldas, en áreas que sean de interés común para las partes. </t>
  </si>
  <si>
    <t>040-2023</t>
  </si>
  <si>
    <t>FRIGORIFICOS</t>
  </si>
  <si>
    <t xml:space="preserve">Establecer los términos de cooperación para el desarrollo de pasantías, prácticas académicas, trabajos de grado y trabajos de investigación de los estudiantes adscritos a la Facultad de Medio Ambiente y Recursos Naturales de la Universidad Distrital Francisco José de Caldas, en áreas que sean de interés común para las partes.  </t>
  </si>
  <si>
    <t>039-2023</t>
  </si>
  <si>
    <t>ASOCIACION DE RECICLADORES CIRCULO AMBIENTAL DE COLOMBIA</t>
  </si>
  <si>
    <t>PRIVADA</t>
  </si>
  <si>
    <t>038-2023</t>
  </si>
  <si>
    <t xml:space="preserve">CONVENIO MARCO </t>
  </si>
  <si>
    <t>ESCUELA DE DISEÑO DE MODA Y PATRONAJE INDUSTRIAL ARTURO TEJADA CANO SAS</t>
  </si>
  <si>
    <t>Establecer los términos de cooperación para el desarrollo de pasantías, prácticas académicas, trabajos de grado y trabajos de investigación de los estudiantes adscritos a la Facultad de Medio Ambiente y Recursos Naturales de la Universidad Distrital Francisco José de Caldas, en áreas que sean de interés común para LAS PARTES</t>
  </si>
  <si>
    <t>037-2023</t>
  </si>
  <si>
    <t>M</t>
  </si>
  <si>
    <t>036-2023</t>
  </si>
  <si>
    <t>JMENDOZA EQUIPOS SAS</t>
  </si>
  <si>
    <t>administrativa@jmequipos.com</t>
  </si>
  <si>
    <t>035-2023</t>
  </si>
  <si>
    <t>CODHES Consultoría para los Derechos Humanos y el Desplazamiento</t>
  </si>
  <si>
    <t>034-2023</t>
  </si>
  <si>
    <t>GRUPO EMPRESARIAL EXACTA INGENIERIA S.A.S</t>
  </si>
  <si>
    <t>033-2023</t>
  </si>
  <si>
    <t>CORPDAGRO AGROAMBIENTAL</t>
  </si>
  <si>
    <t>NO</t>
  </si>
  <si>
    <t>032-2023</t>
  </si>
  <si>
    <t>SCILICET</t>
  </si>
  <si>
    <r>
      <t>proyectos@</t>
    </r>
    <r>
      <rPr>
        <sz val="9"/>
        <color rgb="FF000000"/>
        <rFont val="Times New Roman"/>
      </rPr>
      <t>scilicet</t>
    </r>
    <r>
      <rPr>
        <sz val="9"/>
        <color rgb="FF424242"/>
        <rFont val="Times New Roman"/>
      </rPr>
      <t>.com.co</t>
    </r>
  </si>
  <si>
    <t>FALTA FIRMA DEL REPRESENTANTE, ENVIADO PARA FIRMA 31/1/2023</t>
  </si>
  <si>
    <t>031-2023</t>
  </si>
  <si>
    <t>INDUSTRIAS ALIMENTICIAS VALENPA SAS</t>
  </si>
  <si>
    <t>jkparrac@udistrital.edu.co</t>
  </si>
  <si>
    <t>030-2023</t>
  </si>
  <si>
    <t>CLIMA LAB</t>
  </si>
  <si>
    <t>029-2023</t>
  </si>
  <si>
    <t>PREDCOL SAS</t>
  </si>
  <si>
    <t>Establecer los términos de cooperación para el desarrollo de pasantías, prácticas académicas, trabajos de grado y trabajos de investigación de los estudiantes adscritos a la Facultad de Medio Ambiente y Recursos Naturales de la Universidad Distrital Francisco José de Caldas, en áreas que sean de interés común para las partes.  </t>
  </si>
  <si>
    <t>SCILI</t>
  </si>
  <si>
    <t>gerenciacomercial@predcol.com</t>
  </si>
  <si>
    <t>028-2023</t>
  </si>
  <si>
    <t>FUNDACION CON LOS PIES EN LA TIERRA</t>
  </si>
  <si>
    <t>5 AÑOS</t>
  </si>
  <si>
    <t>fund.piesenlatierra.admon@gmail.com</t>
  </si>
  <si>
    <t>No. 200-30.4-510</t>
  </si>
  <si>
    <t xml:space="preserve">OTRO SI No. 1 MODIFICACION Y PRORROGA CONVENIO MARCO DE COOPERACION </t>
  </si>
  <si>
    <t>CORPOGUAVIO</t>
  </si>
  <si>
    <t>ESTABLECER BASES DE COOPERACIÓN ACADÉMICA, TECNOLÓGICA, TÉCNICA,
INVESTIGATIVA Y CULTURAL ENTRE LA UNIVERSIDAD DISTRITAL FRANCISCO JOSE DE CALDAS Y LA CORPORACIÓN AUTÓNOMA REGIONAL DEL GUAVIO - CORPOGUAVIO, PARA EL DESARROLLO DE PRÁCTICAS Y/0 PASANTÍAS DE LOS ESTUDIANTES DE ÚLTIMOS SEMESTRES.</t>
  </si>
  <si>
    <t>3 años, 3 meses, 9 dias</t>
  </si>
  <si>
    <t>U.EXT</t>
  </si>
  <si>
    <t>027-2023</t>
  </si>
  <si>
    <t>LIGA DE CICLISMO DE BOGOTA</t>
  </si>
  <si>
    <t>Establecer los términos de cooperación para el desarrollo de pasantías, prácticas académicas, trabajos de grado y trabajos de investigación, como modalidades de grado de los estudiantes adscritos a la Facultad de Medio Ambiente y Recursos Naturales de la Universidad Distrital Francisco José de Caldas, en áreas que sean de interés común para las partes.</t>
  </si>
  <si>
    <t>ligaciclismobogota@yahoo.es</t>
  </si>
  <si>
    <t>026-2023</t>
  </si>
  <si>
    <t>INSTITUTO AMAZONICO DE INVESTIGACIONES CIENTIFICAS - SINCHI</t>
  </si>
  <si>
    <t>Por medio de este Acuerdo se establecen e los términos de cooperación para el desarrollo de pasantías, prácticas académicas, trabajos de grado y trabajos de investigación de los estudiantes adscritos a la Facultad de Medio Ambiente y Recursos Naturales de la Universidad Distrital Francisco José de Caldas, en áreas que sean de interés común para las partes. </t>
  </si>
  <si>
    <t>sabdala@sinchi.org.co</t>
  </si>
  <si>
    <t>025-2023</t>
  </si>
  <si>
    <t>OSCAR AVILA TOPOGRAFIA SAS</t>
  </si>
  <si>
    <t>Establecer los términos de cooperación para el desarrollo de pasantías, prácticas académicas, trabajos de grado y trabajos de investigación de los estudiantes adscritos a la Facultad de Medio Ambiente y Recursos Naturales de la Universidad Distrital Francisco José de Caldas, en áreas que sean de interés común para las partes.  </t>
  </si>
  <si>
    <t>oscaravilamendoza@hotmail.com</t>
  </si>
  <si>
    <t>024-2023</t>
  </si>
  <si>
    <t>DRONE NERDS TECH S.A.S</t>
  </si>
  <si>
    <t>julieth.colorado@dronenerdslatam.com</t>
  </si>
  <si>
    <t>023-2023</t>
  </si>
  <si>
    <t>LIGA COLOMBIANA CONTRA EL CÁNCER</t>
  </si>
  <si>
    <t>Establecer los términos de cooperación para el desarrollo de pasantías, prácticas académicas, trabajos de grado y trabajos de investigación de los estudiantes adscritos a la Facultad de Medio Ambiente y Recursos Naturales de la Universidad Distrital Francisco José de Caldas, en áreas que sean de interés común para las partes. </t>
  </si>
  <si>
    <t>recursoshumanos@ligacancercolombia.org</t>
  </si>
  <si>
    <t>022-2023</t>
  </si>
  <si>
    <t>FUNDACION 3DC</t>
  </si>
  <si>
    <t>Establecer los términos de cooperación para el desarrollo de pasantías, prácticas académicas, trabajos de grado y trabajos de investigación, como modalidades de grado de los estudiantes adscritos a la Facultad de Medio Ambiente y Recursos Naturales de la Universidad Distrital Francisco José de Caldas, en áreas que sean de interés común para las partes.  </t>
  </si>
  <si>
    <t>fundacion3dc@gmail.com</t>
  </si>
  <si>
    <t>021-2023</t>
  </si>
  <si>
    <t>PLANET INGENIERIA SAS</t>
  </si>
  <si>
    <t>gerencia.administrativa@planetingenieria.com.co</t>
  </si>
  <si>
    <t>020-2023</t>
  </si>
  <si>
    <t>DANISH REFUGEE COUNCIL</t>
  </si>
  <si>
    <t>FIRMA REPRESENTANTE - ENVIADO 31 ENERO 2024</t>
  </si>
  <si>
    <t>alejandra.herrera@drc.ngo</t>
  </si>
  <si>
    <t>019-2023</t>
  </si>
  <si>
    <t>ACUERDO DE COOPERAICON ACADEMICA ENTRE FAMARENA Y EL CUNORI</t>
  </si>
  <si>
    <t>El objeto de este acuerdo consiste en regular la cooperación entre la FAMARENA y EL CUNORI, en los campos científicos, cultural, docente, técnico pedagógico, técnico administrativo y de estudiantes, para permitir el desarrollo de proyectos de investigación, programas de enseñanza y extensión, realización de eventos académicos en áreas de interés.</t>
  </si>
  <si>
    <t>018-2023</t>
  </si>
  <si>
    <t>PHARMA SAS</t>
  </si>
  <si>
    <t>soportehse@abeyconsultores.com.co</t>
  </si>
  <si>
    <t>017-2023</t>
  </si>
  <si>
    <t>ACADEMIA DE INNOVACIÓN PARA LA SOSTENIBILIDAD BIC SAS</t>
  </si>
  <si>
    <r>
      <t xml:space="preserve">El objeto del presente Convenio Marco es establecer las bases de cooperación entre LA UNIVERSIDAD y LA EMPRESA para adelantar acciones conjuntas en temas de interés recíproco, en las áreas de servicios académicos como cursos, pasantías, </t>
    </r>
    <r>
      <rPr>
        <sz val="11"/>
        <color theme="1"/>
        <rFont val="Times New Roman"/>
      </rPr>
      <t>prácticas</t>
    </r>
    <r>
      <rPr>
        <sz val="11"/>
        <color rgb="FF000000"/>
        <rFont val="Times New Roman"/>
      </rPr>
      <t xml:space="preserve"> académicas, investigación en ciencia, tecnología, educación, ambiente, sociedad, y en todas las demás formas de acción universitaria que puedan ser de mutuo interés para las partes aquí firmantes.</t>
    </r>
  </si>
  <si>
    <t>PRORROGA AUTOMATICA</t>
  </si>
  <si>
    <t>escuelabosque@amazoniaemprende.com</t>
  </si>
  <si>
    <t>016-2023</t>
  </si>
  <si>
    <t>CANTERA VILLA PAULA SAS</t>
  </si>
  <si>
    <t>ylromerob@udistrital.edu.co</t>
  </si>
  <si>
    <t>015-2023</t>
  </si>
  <si>
    <t>EASY SOLUTIONS</t>
  </si>
  <si>
    <t>Establecer los términos de cooperación para el desarrollo de pasantías, prácticas académicas, trabajos de grado y trabajos de investigación de los estudiantes adscritos a la Facultad de Medio Ambiente y Recursos Naturales de la Universidad Distrital Francisco José de Caldas, en áreas que sean de interés común para las Partes.</t>
  </si>
  <si>
    <t>014-2023</t>
  </si>
  <si>
    <t>G&amp;G ARQUITECTOS E INGENIEROS LTDA</t>
  </si>
  <si>
    <t>gygarquitectoseingenierosditg@gmail.com</t>
  </si>
  <si>
    <t>013-2023</t>
  </si>
  <si>
    <t>INDEPENDIENTE SANTA FE</t>
  </si>
  <si>
    <t>rrhh@independientesantafe.co</t>
  </si>
  <si>
    <t>012-2023</t>
  </si>
  <si>
    <t>EMPOAGUAS SAS</t>
  </si>
  <si>
    <t>2 AÑOS</t>
  </si>
  <si>
    <t>jfsolorzanog@udistrital.edu.co</t>
  </si>
  <si>
    <t>011-2023</t>
  </si>
  <si>
    <t>ONF ANDINA SUCURSAL COLOMBIANA DE ONF INTERNATIONAL</t>
  </si>
  <si>
    <t>Establecer los términos de cooperación para el desarrollo de pasantías, prácticas académicas, trabajos de grado y trabajos de investigación, como modalidades de grado de los estudiantes adscritos a la Facultad de Medio Ambiente y Recursos Naturales de la Universidad Distrital Francisco José de Caldas, en áreas que sean de interés común para las partes. </t>
  </si>
  <si>
    <t>010-2023</t>
  </si>
  <si>
    <t>CLUB LLANEROS</t>
  </si>
  <si>
    <t>gerente.llaneros@gmail.com</t>
  </si>
  <si>
    <t>009-2023</t>
  </si>
  <si>
    <t>ASOCIACION CIBERNETICA DEPORTIVA</t>
  </si>
  <si>
    <t>alanalexanderzm@gmail.com</t>
  </si>
  <si>
    <t>SI</t>
  </si>
  <si>
    <t>008-2023</t>
  </si>
  <si>
    <t>ASOCARS</t>
  </si>
  <si>
    <t>Establecer los términos de cooperación para el desarrollo de pasantías, prácticas académicas, trabajos de grado y trabajos de investigación, como modalidades de grado de los estudiantes adscritos a la Facultad de Medio Ambiente y Recursos Naturales de la Universidad Distrital Francisco José de Caldas, en áreas que sean de interés común para las partes</t>
  </si>
  <si>
    <t>5 años</t>
  </si>
  <si>
    <t>dmpaezv@udistrital.edu.co</t>
  </si>
  <si>
    <t>007-2023</t>
  </si>
  <si>
    <t>FONDO ACCION</t>
  </si>
  <si>
    <t>Establecer los términos de cooperación para el desarrollo de pasantías, prácticas académicas, trabajos de grado y trabajos de investigación de los estudiantes adscritos a la Facultad de Medio Ambiente y Recursos Naturales de la Universidad Distrital Francisco José de Caldas, en áreas que sean de interés común para las partes</t>
  </si>
  <si>
    <t>rsanchez@fondoaccion.org</t>
  </si>
  <si>
    <t>006-2023</t>
  </si>
  <si>
    <t>CUATRO CONCEPTOS SAS</t>
  </si>
  <si>
    <t>talentohumano@cuatroconceptos.com</t>
  </si>
  <si>
    <t>005-2023</t>
  </si>
  <si>
    <t>GRUPO ANKA SAS</t>
  </si>
  <si>
    <t>difcardenasg@udistrital.edu.co</t>
  </si>
  <si>
    <t>004-2023</t>
  </si>
  <si>
    <t>SCKM INGENIERIA Y PROYECTOS SAS</t>
  </si>
  <si>
    <t>FIRMA REPRESENTANTE se solicito la misma el 10/4/2023</t>
  </si>
  <si>
    <t>sckm@sckming.com</t>
  </si>
  <si>
    <t>003-2023</t>
  </si>
  <si>
    <t>PLANOS Y PLANAS CORPORACION</t>
  </si>
  <si>
    <t>gleidyo@udistrital.edu.co</t>
  </si>
  <si>
    <t>002-2023</t>
  </si>
  <si>
    <t>WyF UNIFORMES LYON</t>
  </si>
  <si>
    <t>FIRMA REPRESENTANTE, se solicito la firma del representante el dia 10/3/2023 y el 13/4/2023</t>
  </si>
  <si>
    <t>legallegosu@udistrital.edu.co</t>
  </si>
  <si>
    <t>001-2023</t>
  </si>
  <si>
    <t>JUNTA ACCION COMUNAL VILLA DE LA LOMA</t>
  </si>
  <si>
    <t>FIRMA REPRESENTANTE</t>
  </si>
  <si>
    <t>jeasierrag@udistrital.edu.co</t>
  </si>
  <si>
    <t>PENDIENTE FIRMA DECANO</t>
  </si>
  <si>
    <t>073-2022</t>
  </si>
  <si>
    <t>INVERSIONES EL VERGEL LIMITADA</t>
  </si>
  <si>
    <t>ESTABLECER LOS TÉRMINOS DE COOPERACIÓN PARA EL DESARROLLO DE PASANTIAS, PRÁCTICAS ACADÉMICAS, TRABAJOS DE GRADO Y TRABAJOS DE INVESTIGACIÓN, COMO MODALIDADES DE GRADO DE LOS ESTUDIANTES ADSCRITOS A LA FACULTAD DE MEDIO AMBIENTE Y RECURSOS NATURALES DE LA UNIVERSIDAD DISTRITAL FRANCISCO JOSÉ DE CALDAS, EN ÁREAS QUE SEAN DE INTERÉS COMÚN PARA LAS PARTES.</t>
  </si>
  <si>
    <t>072-2022</t>
  </si>
  <si>
    <t>COLECTA SAS</t>
  </si>
  <si>
    <t>071-2022</t>
  </si>
  <si>
    <t>NEOINGENIERIA P&amp;T SAS BIC</t>
  </si>
  <si>
    <t>070-2022</t>
  </si>
  <si>
    <t>BIOPOLIMEROS INDUSTRIALES “BIOPOLAB” S.A.S.</t>
  </si>
  <si>
    <t>3 años</t>
  </si>
  <si>
    <t>Acuerdo previo entre las partes</t>
  </si>
  <si>
    <t>069-2022</t>
  </si>
  <si>
    <t>WILCHES Y CIA. LTDA.</t>
  </si>
  <si>
    <t>068-2022</t>
  </si>
  <si>
    <t>CANAL CLIMA S.A.S.</t>
  </si>
  <si>
    <t>067-2022</t>
  </si>
  <si>
    <t>GREEN FEE CONSULTORIA AMBIENTAL S.A.S.</t>
  </si>
  <si>
    <t>066-2022</t>
  </si>
  <si>
    <t>ASOCIACIÓN CLUB ATLÉTICO HURACÁN BOGOTÁ</t>
  </si>
  <si>
    <t>065-2022</t>
  </si>
  <si>
    <t>GLONASS INGENIERIA S.A.S.</t>
  </si>
  <si>
    <t>064-2022</t>
  </si>
  <si>
    <t>LIGA DE BÉISBOL DE BOGOTÁ D.C</t>
  </si>
  <si>
    <t>063-2022</t>
  </si>
  <si>
    <t>E.S.E. HOSPITAL SAN VICENTE DE RAMIRIQUI</t>
  </si>
  <si>
    <t>PUBLICO</t>
  </si>
  <si>
    <t>062-2022</t>
  </si>
  <si>
    <t>R&amp;R KNOWLEDGE, ENGINEERING &amp; LAB S.A.S</t>
  </si>
  <si>
    <t>El objeto del presente Convenio Marco es establecer las bases de cooperación entre LA UNIVERSIDAD y LA EMPRESA para adelantar acciones conjuntas en temas de interés recíproco, en las áreas de servicios académicos como cursos, pasantías, prácticas académicas, investigación en ciencia, tecnología, educación, ambiente, sociedad, y en todas las demás formas de acción universitaria que puedan ser de mutuo interés para las partes aquí firmantes.</t>
  </si>
  <si>
    <t>061-2022</t>
  </si>
  <si>
    <t>FUNDACIÓN YARUMO JARDÍN BOTÁNICO FORESTAL DE CUNDINAMARCA</t>
  </si>
  <si>
    <t>060-2022</t>
  </si>
  <si>
    <t>PROMISING CROPS S.A.S.</t>
  </si>
  <si>
    <t>059-2022</t>
  </si>
  <si>
    <t>FONDO DE DESARROLLO LOCAL DE BARRIOS UNIDOS</t>
  </si>
  <si>
    <t>058-2022</t>
  </si>
  <si>
    <t>EMPRESA DE ACUEDUCTO Y ALCANTARILLADO DE MOSQUERA</t>
  </si>
  <si>
    <t>057-2022</t>
  </si>
  <si>
    <t>DYMAXION SAS</t>
  </si>
  <si>
    <t>056-2022</t>
  </si>
  <si>
    <t>SCG INGENIERÍA S.A.S</t>
  </si>
  <si>
    <t>055-2022</t>
  </si>
  <si>
    <t>CASOSTENIBLE S.A.S.</t>
  </si>
  <si>
    <t>054-2022</t>
  </si>
  <si>
    <t>ASOCIACIÓN PARA EL DESARROLLO Y LA PARTICIPACION - ASODA</t>
  </si>
  <si>
    <t>053-2022</t>
  </si>
  <si>
    <t>DSV AIR &amp; SEA S.A.S</t>
  </si>
  <si>
    <t>052-2022</t>
  </si>
  <si>
    <t>FUNDACIÓN PARA EL DESARROLLO SOCIAL DEPORTIVO Y CULTURAL INTEGRAR COLOMBIA</t>
  </si>
  <si>
    <t>051-2022</t>
  </si>
  <si>
    <t>CONSULTORES ASOCIADOS CNI S.A.S</t>
  </si>
  <si>
    <t>050-2022</t>
  </si>
  <si>
    <t>ASOCIACIÓN GREMIAL DE RECICLADORES NACIONALES ECOCLEAN E.S.P</t>
  </si>
  <si>
    <t>049-2022</t>
  </si>
  <si>
    <t>FEDERACIÓN COLOMBIANA DE ESGRIMA</t>
  </si>
  <si>
    <t>048-2022</t>
  </si>
  <si>
    <t>ASOCIACIÓN COLOMBIANA DE CIUDADES CAPITALES - ASOCAPITALES</t>
  </si>
  <si>
    <t>047-2022</t>
  </si>
  <si>
    <t>INFORMACIÓN DE NEGOCIOS Y PROCESOS INP LTDA.</t>
  </si>
  <si>
    <t>1 año</t>
  </si>
  <si>
    <t>046-2022</t>
  </si>
  <si>
    <t>FE Y ALEGRIA DE COLOMBIA</t>
  </si>
  <si>
    <t>045-2022</t>
  </si>
  <si>
    <t>ASOCIACIÓN DE RECUPERADORES MYM UNIVERSAL</t>
  </si>
  <si>
    <t>044-2022</t>
  </si>
  <si>
    <t>FUNDACIÓN BANCO ARQUIDIOCESANO DE ALIMENTOS DE BOGOTÁ</t>
  </si>
  <si>
    <t>043-2022</t>
  </si>
  <si>
    <t>ITALCOL S.A</t>
  </si>
  <si>
    <t>042-2022</t>
  </si>
  <si>
    <t>ALCALDÍA MUNICIPAL DE SIACHOQUE</t>
  </si>
  <si>
    <t>041-2022</t>
  </si>
  <si>
    <t>DTC INGENIERIA LTDA</t>
  </si>
  <si>
    <t>040-2022</t>
  </si>
  <si>
    <t>ATS INGENIERIA GEOMATICA S.A.S.</t>
  </si>
  <si>
    <t>039-2022</t>
  </si>
  <si>
    <t>PARCELACION CONJUNTO RESIDENCIAL LAS ACACIAS – PROPIEDAD HORIZONTAL</t>
  </si>
  <si>
    <t>038-2022</t>
  </si>
  <si>
    <t>INSTITUTO PARA EL DESARROLLO DE LAS INTELIGENCIAS MÚLTIPLE - IDIM</t>
  </si>
  <si>
    <t>037-2022</t>
  </si>
  <si>
    <t>PASOSEGURO S.A.S</t>
  </si>
  <si>
    <t>036-2022</t>
  </si>
  <si>
    <t>ARQUITECTOS INGENIEROS CONTRATISTAS GRUP S.A.S.</t>
  </si>
  <si>
    <t>035-2022</t>
  </si>
  <si>
    <t>ASOCIACIÓN DE SUSCRIPTORES DEL PROACUEDUCTO DE LA VEREDA RESGUARDO EN EL MUNICIPIO DE SABOYÁ</t>
  </si>
  <si>
    <t>034-2022</t>
  </si>
  <si>
    <t>GEODINAMICA INGENIERIA S.A</t>
  </si>
  <si>
    <t>033-2022</t>
  </si>
  <si>
    <t>GEOINSTRUMENTOS TOPOGRÁFICOS S.A.S.</t>
  </si>
  <si>
    <t>032-2022</t>
  </si>
  <si>
    <t>AGENCIA NACIONAL DE MINERIA ANM</t>
  </si>
  <si>
    <t>031-2022</t>
  </si>
  <si>
    <t>EMPRESA DE SERVICIOS PÚBLICOS DE ACUEDUCTO, ALCANTARILLADO Y ASEO DEL LÍBANO TOLIMA EMSER E.S.P.</t>
  </si>
  <si>
    <t>030-2022</t>
  </si>
  <si>
    <t>EMPRESA REGIONAL DE SERVICIOS PÚBLICOS DE TOCAIMA Y AGUA DE DIOS “TOCAGUA E.S.P</t>
  </si>
  <si>
    <t>029-2022</t>
  </si>
  <si>
    <t>MUNICIPIO DE FÓMEQUE - CUNDINAMARCA</t>
  </si>
  <si>
    <t>028-2022</t>
  </si>
  <si>
    <t>PERENCO COLOMBIA LIMITED</t>
  </si>
  <si>
    <t>027-2022</t>
  </si>
  <si>
    <t>FILTRACIÓN INDUSTRIAL Y TRATAMIENTO DE AGUAS LTDA. (H2O)</t>
  </si>
  <si>
    <t>026-2022</t>
  </si>
  <si>
    <t>D&amp;M, INGENIERÍA Y MEDIO AMBIENTE S.A.S.</t>
  </si>
  <si>
    <t>025-2022</t>
  </si>
  <si>
    <t>SOCIEDAD DE PRODUCTORES MINEROS DE CARBÓN DE GUACHETA (PROMINCARG) S.A.S.</t>
  </si>
  <si>
    <t>024-2022</t>
  </si>
  <si>
    <t>GEOEMPRESARIAL S.A.S.</t>
  </si>
  <si>
    <t>023-2022</t>
  </si>
  <si>
    <t>METROPOL GEO CONSULTORES S.A.S</t>
  </si>
  <si>
    <t>022-2022</t>
  </si>
  <si>
    <t>Región Central RAP-E</t>
  </si>
  <si>
    <t>021-2022</t>
  </si>
  <si>
    <t>ASOCIACIÓN DE RECICLADORES Y PRESTADORES DE SERVICIO AMBIENTAL ALQUERIA (APREAM)</t>
  </si>
  <si>
    <t>020-2022</t>
  </si>
  <si>
    <t>JAM INGENIERIA Y MEDIO AMBIENTE S.A.S.</t>
  </si>
  <si>
    <t>019-2022</t>
  </si>
  <si>
    <t>PROFESIONAL HIDRÁULICO S.A.S.</t>
  </si>
  <si>
    <t>018-2022</t>
  </si>
  <si>
    <t>MUNICIPIO DE BUENAVISTA - BOYACÁ</t>
  </si>
  <si>
    <t>017-2022</t>
  </si>
  <si>
    <t>ALCALDÍA MUNICIPAL DE ARANZAZU CALDAS</t>
  </si>
  <si>
    <t>016-2022</t>
  </si>
  <si>
    <t>PECES TROPICALES LTDA</t>
  </si>
  <si>
    <t>015-2022</t>
  </si>
  <si>
    <t>TERMINAL DE TRANSPORTE S.A.</t>
  </si>
  <si>
    <t>014-2022</t>
  </si>
  <si>
    <t>INCOLBEST S.A</t>
  </si>
  <si>
    <t>013-2022</t>
  </si>
  <si>
    <t>OBRAS PROYECTOS AMBIENTE ROBLES INGENIERIA S.A.S. (OPARING SAS)</t>
  </si>
  <si>
    <t>012-2022</t>
  </si>
  <si>
    <t>IRS VIAL S.A.S.</t>
  </si>
  <si>
    <t>2 años</t>
  </si>
  <si>
    <t>011-2022</t>
  </si>
  <si>
    <t>MUNDO AMBIENTAL CONSULTORES S.A.S.</t>
  </si>
  <si>
    <t>010-2022</t>
  </si>
  <si>
    <t>IMPECOS S.A.S.</t>
  </si>
  <si>
    <t>009-2022</t>
  </si>
  <si>
    <t>SEGETIS S.A.S.</t>
  </si>
  <si>
    <t>008-2022</t>
  </si>
  <si>
    <t>GEOAMBIENTE S.A.S.</t>
  </si>
  <si>
    <t>007-2022</t>
  </si>
  <si>
    <t>PAVIOBRAS S.A.S</t>
  </si>
  <si>
    <t>006-2022</t>
  </si>
  <si>
    <t>MANUFACTURAS REYMON S.A</t>
  </si>
  <si>
    <t>005-2022</t>
  </si>
  <si>
    <t>LA LIGA DE ATLETISMO DE BOGOTÁ</t>
  </si>
  <si>
    <t>004-2022</t>
  </si>
  <si>
    <t>FUNDACIÓN NIÑA MARÍA</t>
  </si>
  <si>
    <t>003-2022</t>
  </si>
  <si>
    <t>FUNDACIÓN ESTACIÓN BIOLÓGICA GUAYACANAL</t>
  </si>
  <si>
    <t>002-2022</t>
  </si>
  <si>
    <t>FEDERACIÓN COLOMBIANA DE TENIS DE MESA</t>
  </si>
  <si>
    <t>001-2022</t>
  </si>
  <si>
    <t>CONSTRUCCIONES Y CONSULTORIA CUELLAR ROJAS S.A.S</t>
  </si>
  <si>
    <t>075-2021</t>
  </si>
  <si>
    <t>SOLUCIONES GEOINFORMÁTICAS S.A.S.</t>
  </si>
  <si>
    <t>074-2021</t>
  </si>
  <si>
    <t>NUTRIMOS Y SERVIMOS CON CALIDAD S.A.S</t>
  </si>
  <si>
    <t>073-2021</t>
  </si>
  <si>
    <t>LIGA DE ATLETISMO DE BOGOTÁ D.C.</t>
  </si>
  <si>
    <t>072-2021</t>
  </si>
  <si>
    <t>GREENSERVICES S.A.S.</t>
  </si>
  <si>
    <t>071-2021</t>
  </si>
  <si>
    <t>INVERSIONES PH PLUS S.A.S.</t>
  </si>
  <si>
    <t>070-2021</t>
  </si>
  <si>
    <t>GEOINGLOBE S.A.S.</t>
  </si>
  <si>
    <t>069-2021</t>
  </si>
  <si>
    <t>M&amp;M MULTISERVICIOS E INGENIERIA S.A.S.</t>
  </si>
  <si>
    <t>068-2021</t>
  </si>
  <si>
    <t>TODOELECTRICOS JA S.A.S.</t>
  </si>
  <si>
    <t>067-2021</t>
  </si>
  <si>
    <t>ASOCIACIÓN RENACER VERDE</t>
  </si>
  <si>
    <t>066-2021</t>
  </si>
  <si>
    <t>RED FORESTAL S.A.S.</t>
  </si>
  <si>
    <t>065-2021</t>
  </si>
  <si>
    <t>COQUES SAN ANTONIO S.A.S.</t>
  </si>
  <si>
    <t>064-2021</t>
  </si>
  <si>
    <t>MUNICIPIO DE ANOLAIMA - CUNDINAMARCA</t>
  </si>
  <si>
    <t>063-2021</t>
  </si>
  <si>
    <t>VOLARTECH S.A.S.</t>
  </si>
  <si>
    <t>062-2021</t>
  </si>
  <si>
    <t>CONVENIO DE COOPERACION</t>
  </si>
  <si>
    <t>FUNDACIÓN JANINE WERMEILLE DE ALTURO – “JWA”</t>
  </si>
  <si>
    <t>El objeto del presente Convenio es establecer las bases de cooperación entre LA UNIVERSIDAD y LA FUNDACIÓN para adelantar acciones conjuntas en temas de interés recíproco, en las áreas de servicios académicos como pasantías, prácticas académicas, cursos, investigación en ciencia, tecnología, educación, ambiente y sociedad, y en todas las demás formas de acción universitaria y social, así como la formulación, gestión, ejecución y/o evaluación de planes, programas y/o proyectos que puedan ser de mutuo interés para las partes aquí firmantes.</t>
  </si>
  <si>
    <t>061-2021</t>
  </si>
  <si>
    <t>ZOONATURA S.A.S.</t>
  </si>
  <si>
    <t>060-2021</t>
  </si>
  <si>
    <t>CONSULTORES EN INFORMACIÓN INFOMETRIKA S.A.S.</t>
  </si>
  <si>
    <t>059-2021</t>
  </si>
  <si>
    <t>SOY DEL CAMPO SOLUCIONES SAS</t>
  </si>
  <si>
    <t>058-2021</t>
  </si>
  <si>
    <t>FONDO DE EMPLEADOS DE MEALS DE COLOMBIA FONMEALS.</t>
  </si>
  <si>
    <t>057-2021</t>
  </si>
  <si>
    <t>COOPERATIVA CASA NACIONAL DEL PROFESOR “CANAPRO”</t>
  </si>
  <si>
    <t>056-2021</t>
  </si>
  <si>
    <t>ASOCIACIÓN DE INGENIEROS MULTIDISCIPLINARIOS ASIM S.A.S.</t>
  </si>
  <si>
    <t>055-2021</t>
  </si>
  <si>
    <t>ASOCIACIÓN DE USUARIOS DEL ACUEDUCTO COMUNITARIO AGUAS CALIENTES</t>
  </si>
  <si>
    <t>FALTA FIRMA DE DECANATURA</t>
  </si>
  <si>
    <t>PASANTIA</t>
  </si>
  <si>
    <t>054-2021</t>
  </si>
  <si>
    <t>CONSTRUCIVIL LA S.A.S</t>
  </si>
  <si>
    <t>053-2021</t>
  </si>
  <si>
    <t>DIARQCO CONSTRUCTORES S.A.S.</t>
  </si>
  <si>
    <t>052-2021</t>
  </si>
  <si>
    <t>INSTITUTO MUNICIPAL PARA LA RECREACIÓN Y EL 
DEPORTE DE SOACHA</t>
  </si>
  <si>
    <t>PÚBLICA</t>
  </si>
  <si>
    <t>FALTAN FIRMAS DE AMBOS</t>
  </si>
  <si>
    <t>051-2021</t>
  </si>
  <si>
    <t>ALCALDÍA DEL MUNICIPIO DE PENSILVANIA - CALDAS</t>
  </si>
  <si>
    <t>050-2021</t>
  </si>
  <si>
    <t>BIOQUILAB LTDA</t>
  </si>
  <si>
    <t>049-2021</t>
  </si>
  <si>
    <t>ASOCIACIÓN DE RECICLADORES Y RECUPERADORES AMBIENTALES ASOREMA</t>
  </si>
  <si>
    <t>048-2021</t>
  </si>
  <si>
    <t>HERBARIO TROPICAL S.A.S</t>
  </si>
  <si>
    <t>047-2021</t>
  </si>
  <si>
    <t>ANGEOSIG SAS.</t>
  </si>
  <si>
    <t>046-2021</t>
  </si>
  <si>
    <t>FUNDACIÓN SAVING THE AMAZON</t>
  </si>
  <si>
    <t>045-2021</t>
  </si>
  <si>
    <t>SISTEMAS SOSTENIBLES S.A.S.</t>
  </si>
  <si>
    <t>044-2021</t>
  </si>
  <si>
    <t>PREVENCION INTEGRAL EN RIESGOS (PREVEINTEGRAL) S.A.S.</t>
  </si>
  <si>
    <t>043-2021</t>
  </si>
  <si>
    <t>CLÍNICA MEDICAL S.A.S.</t>
  </si>
  <si>
    <t>042-2021</t>
  </si>
  <si>
    <t>CENIT INGENIERIA Y CONSTRUCCIONES S.A.S.</t>
  </si>
  <si>
    <t>041-2021</t>
  </si>
  <si>
    <t>TECHNOGREEN S.A.S.</t>
  </si>
  <si>
    <t>040-2021</t>
  </si>
  <si>
    <t>FONDO DE EMPLEADOS FEDEAA.</t>
  </si>
  <si>
    <t>039-2021</t>
  </si>
  <si>
    <t>CONSTRUCTORA CARRANZA S.A.S.</t>
  </si>
  <si>
    <t>construccionescarranza@yahoo.es</t>
  </si>
  <si>
    <t>038-2021</t>
  </si>
  <si>
    <t>ARRQ S.A.S</t>
  </si>
  <si>
    <t>037-2021</t>
  </si>
  <si>
    <t>POLLO FIESTA S.A.</t>
  </si>
  <si>
    <t>036-2021</t>
  </si>
  <si>
    <t>ALCALDÍA DE CUMBITARA NARIÑO</t>
  </si>
  <si>
    <t>035-2021</t>
  </si>
  <si>
    <t>TECNIACRYLICOS LTDA</t>
  </si>
  <si>
    <t>034-2021</t>
  </si>
  <si>
    <t>CONSULTORIA EN INGENIERIA GEOMATICA Y MEDIO AMBIENTE SAS - CIGMAP S.A.S.</t>
  </si>
  <si>
    <t>033-2021</t>
  </si>
  <si>
    <t>SAINT-GOBAIN COLOMBIA S.A.S</t>
  </si>
  <si>
    <t>032-2021</t>
  </si>
  <si>
    <t>ITAG SERVICIOS TOPOGRAFICOS Y CIA S.A.S</t>
  </si>
  <si>
    <t>031-2021</t>
  </si>
  <si>
    <t>INSTITUTO MUNICIPAL DE CULTURA, RECREACIÓN Y DEPORTE DE ZIPAQUIRÁ.</t>
  </si>
  <si>
    <t>030-2021</t>
  </si>
  <si>
    <t>MUNICIPIO DE SABANETA</t>
  </si>
  <si>
    <t>029-2021</t>
  </si>
  <si>
    <t>TERRALAND INGENIERIA S.A.S</t>
  </si>
  <si>
    <t>028-2021</t>
  </si>
  <si>
    <t>EMPRESA DE SERVICIOS PÚBLICOS DE SOPÓ –EMSERSOPÓ E.S.P.</t>
  </si>
  <si>
    <t>027-2021</t>
  </si>
  <si>
    <t>EMPRESA DE ACUEDUCTO Y ALCANTARILLADO DE ZIPAQUIRÁ E.S.P.</t>
  </si>
  <si>
    <t>026-2021</t>
  </si>
  <si>
    <t>GALILEO INSTRUMENTS S.A.S.</t>
  </si>
  <si>
    <t>025-2021</t>
  </si>
  <si>
    <t>FUNDACIÓN TROPENBOS COLOMBIA</t>
  </si>
  <si>
    <t>Aunar esfuerzos técnicos, científicos, académicos y administrativos, para el desarrollo de dos líneas de investigación que apoyen los procesos de restauración productiva participativa de bosques húmedos en la amazonía colombiana.</t>
  </si>
  <si>
    <t>024-2021</t>
  </si>
  <si>
    <t>INVERSIONES CREAR RAMA S.A.</t>
  </si>
  <si>
    <t>023-2021</t>
  </si>
  <si>
    <t>AKU INGENIERIA SAS</t>
  </si>
  <si>
    <t>022-2021</t>
  </si>
  <si>
    <t>TREBOLA ORGANIZACIÓN ECOLÓGICA</t>
  </si>
  <si>
    <t>021-2021</t>
  </si>
  <si>
    <t>INGENIERIA, GESTION, SOLUCIONES AMBIENTALES Y CONSULTORÍA SAS - INGESA CONSULTORIA S.A.S</t>
  </si>
  <si>
    <t>020-2021</t>
  </si>
  <si>
    <t>FUNDACIÓN FÉNIX COLOMBIA</t>
  </si>
  <si>
    <t>019-2021</t>
  </si>
  <si>
    <t>AGROPECUARIA ALIAR S.A.</t>
  </si>
  <si>
    <t>018-2021</t>
  </si>
  <si>
    <t>CONVENIO MARCO DE COOPERACIÓN</t>
  </si>
  <si>
    <t>PALO ALTO CONSULTING S.A.S.</t>
  </si>
  <si>
    <t>017-2021</t>
  </si>
  <si>
    <t>AGENCIA LOGÍSTICA DE LAS FUERZAS MILITARES</t>
  </si>
  <si>
    <t>016-2021</t>
  </si>
  <si>
    <t>MUNICIPIO DE SUTATENZA DEPARTAMENTO DE BOYACÁ</t>
  </si>
  <si>
    <t>015-2021</t>
  </si>
  <si>
    <t>SCILICET SAS</t>
  </si>
  <si>
    <t>014-2021</t>
  </si>
  <si>
    <t>COMPAÑÍA DEL TRIUNFO S.A.S.</t>
  </si>
  <si>
    <t>013-2021</t>
  </si>
  <si>
    <t>FEELING &amp; MOTION S.A.S.</t>
  </si>
  <si>
    <t>012-2021</t>
  </si>
  <si>
    <t>ALCALDÍA MUNICIPAL DE UTICA CUNDINAMARCA</t>
  </si>
  <si>
    <t>5años</t>
  </si>
  <si>
    <t>011-2021</t>
  </si>
  <si>
    <t>VGC PROYECTOS SAS</t>
  </si>
  <si>
    <t>010-2021</t>
  </si>
  <si>
    <t>A&amp;P INGENIERÍA Y TOPOGRAFÍA DE COLOMBIA S.A.S</t>
  </si>
  <si>
    <t>009-2021</t>
  </si>
  <si>
    <t>GESTIÓN Y ESTUDIOS AMBIENTALES – COOPERATIVAMULTIACTIVA (GEA 
C.M.)</t>
  </si>
  <si>
    <t>008-2021</t>
  </si>
  <si>
    <t>FUNDACIÓN CERROS DE BOGOTÁ</t>
  </si>
  <si>
    <t>007-2021</t>
  </si>
  <si>
    <t>MCS CONSULTORIA Y MONITOREO AMBIENTAL S.A.S..</t>
  </si>
  <si>
    <t>006-2021</t>
  </si>
  <si>
    <t>UN MUNDO APICOLA EN SUS MANOS S.A.S. - APIMUNDO.</t>
  </si>
  <si>
    <t>"El objeto del presente Convenio Marco es establecer las bases de
cooperación entre LA UNIVERSIDAD y LA EMPRESA para adelantar acciones conjuntas en temas de interés recíproco, en las áreas de servicios académicos como pasantías, prácticas académicas, investigación en ciencia, tecnología, educación, ambiente, sociedad, y en todas las demás formas de acción universitaria que puedan ser de mutuo interés para las partes aquí firmantes."</t>
  </si>
  <si>
    <t>005-2021</t>
  </si>
  <si>
    <t>004-2021</t>
  </si>
  <si>
    <t xml:space="preserve">MUNICIPIO DE GACHALA 
</t>
  </si>
  <si>
    <t>9 meses y 25 dias</t>
  </si>
  <si>
    <t>003-2021</t>
  </si>
  <si>
    <t>EIATEC SAS EN REORGANIZACION</t>
  </si>
  <si>
    <t>002-2021</t>
  </si>
  <si>
    <t>LA FUNDACIÓN COMUNIKATE</t>
  </si>
  <si>
    <t>001-2021</t>
  </si>
  <si>
    <t>ALCALDÍA DE FACATATIVÁ</t>
  </si>
  <si>
    <t>000-2021</t>
  </si>
  <si>
    <t>INTERADMINISTRATIVO  DE COOPERACIÓN</t>
  </si>
  <si>
    <t xml:space="preserve">REGISTRADURIA NACIONAL DEL ESTADO CIVIL </t>
  </si>
  <si>
    <t xml:space="preserve">LA REGISTRADURíA permitirá a LA UNivERSIDAD, el acceso a la información no sujeta a reserva legal, contenida en la base de datos del Archivo Nacional de
Identificación (ANI)
</t>
  </si>
  <si>
    <t xml:space="preserve">5 Años </t>
  </si>
  <si>
    <t xml:space="preserve">Prorroga por periodos sucesivos </t>
  </si>
  <si>
    <t>CERI</t>
  </si>
  <si>
    <t>kyballen@registraduria.gov.co
Igduartearegistraduría.bov.co</t>
  </si>
  <si>
    <t>COOPERACION</t>
  </si>
  <si>
    <t>049-2020</t>
  </si>
  <si>
    <t>ASOCIACIÓN
DE BECARIOS DE CASANARE ABC.</t>
  </si>
  <si>
    <t>048-2020</t>
  </si>
  <si>
    <t>HI TOPOGRAFIA LTDA</t>
  </si>
  <si>
    <t>047-2020</t>
  </si>
  <si>
    <t>GEODESIA POR SATÉLITE DE COLOMBIA LTDA</t>
  </si>
  <si>
    <t>046-2020</t>
  </si>
  <si>
    <t>AHORRO Y EFICIENCIA ENERGÉTICA S.A.S.</t>
  </si>
  <si>
    <t>045-2020</t>
  </si>
  <si>
    <t>GEOSCAN</t>
  </si>
  <si>
    <t>044-2020</t>
  </si>
  <si>
    <t>FUNDACIÓN HUMEDALES BOGOTÁ</t>
  </si>
  <si>
    <t>PRÓRROGA AUTOMATICA</t>
  </si>
  <si>
    <t>043-2020</t>
  </si>
  <si>
    <t>KELCO COLOMBIA S.A.S.</t>
  </si>
  <si>
    <t>042-2020</t>
  </si>
  <si>
    <t>CONVENIO MARCO DE COOPERACION</t>
  </si>
  <si>
    <t>MUNICIPIO DE MOSQUERA CUNDINAMARCA</t>
  </si>
  <si>
    <t>El objeto del presente Convenio Marco es establecer las bases de cooperación entre LA UNIVERSIDAD y LA EMPRESA para adelantar acciones conjuntas en temas de interés recíproco, en las áreas de servicios académicos como pasantías, practicas académicas, investigación en ciencia, tecnología, educación, ambiente, sociedad, y en todas las demás formas de acción universitaria que puedan ser de mutuo interés para las partes aquí firmantes.</t>
  </si>
  <si>
    <t>041-2020</t>
  </si>
  <si>
    <t>FORESTA SAS</t>
  </si>
  <si>
    <t>040-2020</t>
  </si>
  <si>
    <t>MUNICIPIO UNE</t>
  </si>
  <si>
    <t>PÚBLICO</t>
  </si>
  <si>
    <t>039-2020</t>
  </si>
  <si>
    <t>INERCO CONSULTORÍA COLOMBIA LTDA.</t>
  </si>
  <si>
    <t>038-2020</t>
  </si>
  <si>
    <t>MUNICIPIO DE PAIPA</t>
  </si>
  <si>
    <t>035-2020</t>
  </si>
  <si>
    <t>ASOCIACION ENTIDAD MEDIOAMBIENTAL DE RECICLADORES EMRS-ESP</t>
  </si>
  <si>
    <t>FALTA FIRMA REPRE</t>
  </si>
  <si>
    <t>034-2020</t>
  </si>
  <si>
    <t>EMPRESA DE ACUEDUCTO ALCANTARILLADO Y ASEO DE TENZA S.A. E.S.P.</t>
  </si>
  <si>
    <t>033-2020</t>
  </si>
  <si>
    <t>GRUPO COLOMBIANO DE CONSULTORÍA E INGENIERÍA SAS</t>
  </si>
  <si>
    <t>032-2020</t>
  </si>
  <si>
    <t>CENTRO INTERNACIONAL DE INVERSIONES S.A.S</t>
  </si>
  <si>
    <t>031-2020</t>
  </si>
  <si>
    <t>CONSORCIO INTER-REDES ZONA 4</t>
  </si>
  <si>
    <t>030-2020</t>
  </si>
  <si>
    <t>ALLCOT COLOMBIA S.A.S</t>
  </si>
  <si>
    <t>029-2020</t>
  </si>
  <si>
    <t>FUNDACIÓN ESCUELA TALLER DE BOGOTÁ</t>
  </si>
  <si>
    <t>FALTA FIRMA DECANO</t>
  </si>
  <si>
    <t>028-2020</t>
  </si>
  <si>
    <t>SURFACE INGENIERIA S.A.S</t>
  </si>
  <si>
    <t>027-2020</t>
  </si>
  <si>
    <t>ASOCIACIÓN PARA LA
SOSTENIBILIDAD AMBIENTAL, SANEAMIENTO BÁSICO Y GESTIÓN DE LA CALIDAD - ASAGEC</t>
  </si>
  <si>
    <t>026-2020</t>
  </si>
  <si>
    <t>ASMUN CONSULTORIA E.U.</t>
  </si>
  <si>
    <t>025-2020</t>
  </si>
  <si>
    <t>EMPRESA DE SERVICIOS PUBLICOS DE EL COLEGIO, CUNDINAMARCA, “EMPUCOL E.S.P.”</t>
  </si>
  <si>
    <t>024-2020</t>
  </si>
  <si>
    <t>CAÑAMO INDUSTRIAL DE COLOMBIA</t>
  </si>
  <si>
    <t>023-2020</t>
  </si>
  <si>
    <t>ALCALDIA MUNICIPAL DE SOACHA</t>
  </si>
  <si>
    <t>3 años y 21 dias</t>
  </si>
  <si>
    <t>021-2020</t>
  </si>
  <si>
    <t>CORPORACION DEPORTIVA ATLETICO DE MADRID</t>
  </si>
  <si>
    <t>MUNICIPIO DE SIMIJACA</t>
  </si>
  <si>
    <t>CUSHMAN &amp; WAKEFIELD COLOMBIA SAS</t>
  </si>
  <si>
    <t>020-2020</t>
  </si>
  <si>
    <t>ALCALDIA MUNICIPAL DE SAN ANTONIO DE TEQUENDAMA</t>
  </si>
  <si>
    <t>019-2020</t>
  </si>
  <si>
    <t>CONVENIO MARCO</t>
  </si>
  <si>
    <t>MUNICIPIO DE GUATAVITA</t>
  </si>
  <si>
    <t>El objeto del presente Convenio Marco es establecer las bases de cooperación entre LA UNIVERSIDAD y EL MUNICIPIO para adelantar acciones conjuntas en temas de interés recíproco, en las áreas de servicios académicos como pasantías, practicas académicas, investigación en ciencia, tecnología, educación, ambiente, sociedad, y en todas las demás formas de acción universitaria que puedan ser de mutuo interés para las partes aquí firmantes.</t>
  </si>
  <si>
    <t>018-2020</t>
  </si>
  <si>
    <t>017-2020</t>
  </si>
  <si>
    <t>PROICSA</t>
  </si>
  <si>
    <t>4 meses</t>
  </si>
  <si>
    <t>CERRADO POR PETICION DE LA ENTIDAD</t>
  </si>
  <si>
    <t>200-30.4</t>
  </si>
  <si>
    <t>MARCO DE COOPERACION</t>
  </si>
  <si>
    <t>CORPORACION AUTONOMA REGIONAL DEL GUAVIO - CORPOGUAVIO</t>
  </si>
  <si>
    <t>Club Deportivo de la Cooperativa del Magisterio - CODEMA</t>
  </si>
  <si>
    <t>016-2020</t>
  </si>
  <si>
    <t>MULTISERVICIOS LAMH SAS</t>
  </si>
  <si>
    <t>015-2020</t>
  </si>
  <si>
    <t>MUNICIPIO DE GUATEQUE-BOYACÁ</t>
  </si>
  <si>
    <t>014-2020</t>
  </si>
  <si>
    <t>UNIVERSIDAD PILOTO DE COLOMBIA</t>
  </si>
  <si>
    <t>013-2020</t>
  </si>
  <si>
    <t>EKOPLANET SAS ESP</t>
  </si>
  <si>
    <t>012-2020</t>
  </si>
  <si>
    <t>CORPORACION DE BIOCOMERCIO</t>
  </si>
  <si>
    <t>011-2020</t>
  </si>
  <si>
    <t xml:space="preserve">FEDERACIÓN COLOMBIANA DE TENIS </t>
  </si>
  <si>
    <t>010-2020</t>
  </si>
  <si>
    <t>CAR INGENIERIA Y TOPOGRAFIA</t>
  </si>
  <si>
    <t>009-2020</t>
  </si>
  <si>
    <t>Fundación Deportiva Sports Bogotá</t>
  </si>
  <si>
    <t>008-2020</t>
  </si>
  <si>
    <t>GEODATUM</t>
  </si>
  <si>
    <t>007-2020</t>
  </si>
  <si>
    <t xml:space="preserve">MOVILMEDICA S.A.S. </t>
  </si>
  <si>
    <t>PENDIENTE FIRMA COORDIANDOR U EXT, DECANO Y REPRESENTANTE LEGAL</t>
  </si>
  <si>
    <t>006-2020</t>
  </si>
  <si>
    <t>TOPOSIG SAS</t>
  </si>
  <si>
    <t>005-2020</t>
  </si>
  <si>
    <t xml:space="preserve">CI Sunshine Bouquet </t>
  </si>
  <si>
    <t>004-2020</t>
  </si>
  <si>
    <t xml:space="preserve">CONVENIO ESPECÍFICO DE COOPERACION </t>
  </si>
  <si>
    <t>DATUM INGENIERIA S.A.S.</t>
  </si>
  <si>
    <t xml:space="preserve">AUNAR ESFUERZOS PARA LA INSTALACIÓN, MANTENIMIENTO Y MONITOREO DE UNA ESTACIÓN PERMANENTE GNSS, CON EL FIN DE OBTENER INFORMACIÓN GEOGRÁFICA, GEOMÁNTICA, GEODESIA, METEOROLOGÍA, OCEANOGRAFÍA, Y CIENCIAS DE LA TIERRA Y EL ESPACIO EN GENERAL. </t>
  </si>
  <si>
    <t>PENDIENTE FIRMA REPRESENTANTE LEGAL</t>
  </si>
  <si>
    <t>003-2020</t>
  </si>
  <si>
    <t>EMPRESA IBAGUEREÑA DE ACUEDUCTO Y ALCANTARILLADO IBAL S.A. E.S.P. OFICIAL.</t>
  </si>
  <si>
    <t>002-2020</t>
  </si>
  <si>
    <t>FUNDACIÓN PULSO</t>
  </si>
  <si>
    <t>COMPLETO</t>
  </si>
  <si>
    <t>001-2020</t>
  </si>
  <si>
    <t>CO2CERO S.A.S.</t>
  </si>
  <si>
    <t xml:space="preserve">EL OBJETO DEL PRESENTE CONVENIO MARCO ES ESTABLECER LAS BASES DE COOPERACIÓN ENTRE LA UNIVERSIDAD Y LA EMPRESA PARA ADELANTAR ACCIONES CONJUNTAS EN TEMAS DE INTERÉS RECÍPROCO, EN LAS ÁREAS DE SERVICIOS ACADÉMICOS COMO PASANTÍAS, PRACTICAS, INVESTIGACIÓN EN CIENCIA, TECNOLOGÍA, EDUCACIÓN, AMBIENTE, SOCIEDAD, EXTENSIÓN Y EN TODAS LAS DEMÁS FORMAS DE ACCIÓN UNIVERSITARIA QUE PUEDAN SER DE MUTUO INTERÉS PARA LAS PARTES AQUÍ FIRMANTES. </t>
  </si>
  <si>
    <t xml:space="preserve">MUNICIPIO DE SAN CARLOS DE GUAROA - META </t>
  </si>
  <si>
    <t>GALILEO INSTRUMENTS SAS</t>
  </si>
  <si>
    <t>ECOLOGIC S.A.S.</t>
  </si>
  <si>
    <t>AG INGENIERIA SAS</t>
  </si>
  <si>
    <t>ESTABLECER LOS TERMINOS DE COOPERACIÓN PARA EL DESARROLLO DE PASANTIAS, PRÁCTICAS ACADÉMICAS, TRABAJOS DE GRADO Y TRABAJOS DE INVESTIGACIÓN, COMO MODALIDADES DE GRADO DE LOS ESTUDIANTES ADSCRITOS A LA FACULTAD DE MEDIO AMBIENTE Y RECURSOS NATURALES DE LA UNIVERSIDAD DISTRITAL FRANCISCO JOSE DE CALDAS, EN ÁREAS QUE SEAN DE INTERÉS COMÚN PARA LAS PARTES.</t>
  </si>
  <si>
    <t>agtopografia@gmail.com</t>
  </si>
  <si>
    <t>ALCALDÍA MUNICIPAL DE GARZÓN HUILA</t>
  </si>
  <si>
    <t xml:space="preserve">ESTABLECER LOS TÉRMINOS DE COPERACIÓN PARA EL DESARROLLO DE PASANTÍAS, PRÁCTICAS Y TRABAJOS DE GRADO DE LOS ESTUDIANTES ADSCRITOS A LA FACULTAD DE MEDIO AMBIENTE Y RECURSOS NATURALES DE LA UNIVERSIDAD DISTRITAL FRANCISCO JOSÉ DE CALDAS, EN ÁREAS QUE SEAN DE INTERÉS PARA LAS PARTES. </t>
  </si>
  <si>
    <t>ASOCIACIÓN DE CORPROPIEDADES Y ENTES JURÍDICOS DE CIUDAD SALITRE OCCIDENTAL - ASOSALITRE</t>
  </si>
  <si>
    <t>31555144588  asosalitregerencia@gmail.com</t>
  </si>
  <si>
    <t xml:space="preserve">MARCO DE COOPERACIÓN </t>
  </si>
  <si>
    <t xml:space="preserve">CORPORACIÓN UNIVERSITARIA MINUTO DE DIOS-UNIMINUTO </t>
  </si>
  <si>
    <t>Las partes se comprometen a unir esfuerzos y colaborarse mutuamente, con el objetivo fundamental de optimizar sus recursos, asegurando un desarrollo pleno de sus respectivos objetos sociales.</t>
  </si>
  <si>
    <t>internacionalizacion@uniminuto.edu</t>
  </si>
  <si>
    <t>COOPERACION ACADEMICA</t>
  </si>
  <si>
    <t>BOSQUES SUELOS Y AGUAS</t>
  </si>
  <si>
    <t>C</t>
  </si>
  <si>
    <t>ESTABLECER LOS TÉRMINOS DE COOPERACIÓN PARA EL DESSRROLLO DE PRÁCTICAS Y TRABAJOS DE GRADO DE LOS ESTUDIANTES A LA FACULTAD DE MEDIO AMBIENTE Y RECURSOS NATURALES DE LA UNIVERSIDAD DISTRITAL FRANCISCO JOSÉ DE CALDAS, EN ÁREAS QUE SEAN DE INTERÉS COMÚN PARA LAS PARTES.</t>
  </si>
  <si>
    <t>CONVENIO DE PRÁCTICAS y/o PASANTIAS No. 5132</t>
  </si>
  <si>
    <t>EL INSTITUTO GEOGRAFICO "AGUSTIN CODAZZI" - IGAC</t>
  </si>
  <si>
    <t>PROPORCIONAR EL INTERCAMBIO INTERINSTITUCIONAL ENTRE LAS DOS ENTIDADES PARTICIPANTES, MEDIANTE LA REALIZACIÓN DE PASANTIAS y/o PRÁCTICAS EMPRESARIALES POR PARTE DE LOS ESTUDIANTES DE LA UNIVERSIDAD, EN LA LÍNEA TEMÁTICAS DEL INSTITUTO .</t>
  </si>
  <si>
    <t xml:space="preserve">CONVENIO ESPECIFICO DE COOPERACIÓN </t>
  </si>
  <si>
    <t>JARDIN BOTANICO  "JOSE CELESTINO MUTIS"</t>
  </si>
  <si>
    <t xml:space="preserve">ANUAR ESFUERZOS TECNICOS, ADMINISTRATIVOS Y ACADÉMICOS PARA DESARROLLAR PROYECTOS DE INVESTIGACIÓN CIENTIFICA E INTERCAMBIO DE CONOCIMIENTOS APARTIR DE LAS COMPETENCIAS PROPIAS DE CADA COOPERANTE. </t>
  </si>
  <si>
    <t>12 MESES</t>
  </si>
  <si>
    <t>SOLO PARA INVESTIGACIONES  Y TESIS .</t>
  </si>
  <si>
    <t>ARTESANIAS DE COLOMBIA S.A.</t>
  </si>
  <si>
    <t>ESTABLECER LAS BASES DE COOPERACION ENTRE LA UNIVERSIDAD Y LA EMPRESA PARA  ADELANTAR ACCIONES CONJUNTAS EN TEMAS DE INTERÉS RECÍPROCO, EN LAS ÁREAS DE SIRVICIO ACADÉMICOS COMO PASANTÍAS, PRACTICAS, INVESTIGACION EN CIENCIA, TECNOLOGÍA, EDUCACIÓN, AMBIENTE, SOCIEDAD, EXTENSION Y EN TODAS LAS DEMÁS FORMAS DE ACCIÓN UNIVERSITARIA QUE PUEDAN SER DE MUTUO INTERÉS PARA LAS PARTES AQUÍ FIRMANTES.</t>
  </si>
  <si>
    <t>FUNDACION NATURA</t>
  </si>
  <si>
    <t>ES AUNAR ESFUERZOS TÉCNICOS, CIENTIFICOS, ACADÉMICOS, ECONÓMICOS Y ADMINISTRATIVOS, PARA FOMENTAR LA INVESTIGACION DEL BOSQUE SECO TROPICAL COLOMBIANO EN LOS ESTUDIANTES DE LOS NIVELES DE FORMACIÓN DE MAESTRIA EN LA FACULTAD DEL MEDIO AMBIENTE Y RECURSOS NATURALES.</t>
  </si>
  <si>
    <t>ACUERDO DE LAS PARTES</t>
  </si>
  <si>
    <t xml:space="preserve">DEFENSORIA DEL PUEBLO </t>
  </si>
  <si>
    <t>ESTABLECER LAS BASES DE COOPERACIÓN ENTRE LA DEFENSORIA Y LA UNIVERSIDAD PARA EL DESARROLLO INTEGRADO DE UN PROGRAMA DE PASANTÍAS, PRÁCTICA, TRABAJOS DE GRADO Y TRABAJOS DE INVESTIFACIÓN UNIVERSITARIOS, CON EL FIN DE QUE LA DEFENSORIA PROPORCIONE CUPOS DE PRÁCTICAS PARA LA FORMACIÓN DE LOS ESTUDIANTES MATRICULADOS EN LOS PROGRAMAS OFRECIDOS POR LA UNIVERSIDAD, ACORDE CON LOS CONOCIMIENTOS, HABILIDADES Y DESTREZAS DE LOS MISMOS.</t>
  </si>
  <si>
    <t>3 AÑOS</t>
  </si>
  <si>
    <t>ACUERDO ENTRE LAS PARTES</t>
  </si>
  <si>
    <t>lsaldarriaga@defensoriadelpueblo.onmicrosoft.com</t>
  </si>
  <si>
    <t>PSA CONSULTORES S.A.S.</t>
  </si>
  <si>
    <t>PRORROGABLE AUTOMATICAMENTE</t>
  </si>
  <si>
    <t>psambientalconsultores@gmail.com</t>
  </si>
  <si>
    <t>SUPERINTENDENCIA NACIONAL DE SALUD</t>
  </si>
  <si>
    <t>mfranco@supersalud.gov.co</t>
  </si>
  <si>
    <t>R&amp;R KNOWLEDGE, ENGINEERING AND LABORATORY S.A.S. - R&amp;R KELAB S.A.S.</t>
  </si>
  <si>
    <t>ESTABLECER LOS TÉRMINOS DE COOPERACIÓN PARA EL DESARROLLO DE PASANTIAS, PRÁCTICAS Y TRABAJOS DE GRADO DE LOS ESTUDIANTES ADSCRITOS A LA FACULTAD DEL MEDIO AMBIENTE Y RECURSOS NATURALES DE LA UNIVERSIDAD DISTRITAL FRANCISCO JOSÉ DE CALDAS, EN ÁREAS QUE SEAN DE INTERÉS COMÚN PARA LAS PARTES.</t>
  </si>
  <si>
    <t>j.velandia@rringenieria.com</t>
  </si>
  <si>
    <t>CROP ASUNTOS PÚBLICOS S.A.S.</t>
  </si>
  <si>
    <t>EL OBJETO DEL PRESENTE CONVENIO MARCO ES ESTABLECER LAS BASES DE COOPERACIÓN ENTRE LA UNIVERSIDAD Y LA EMPRESA PARA ADELANTAR ACCIONES CONJUNTAS EN TEMAS DE INTERÉS RECÍPROCO, EN LAS ÁREAS DE SERVICIOS ACADÉMICOS COMO PASANTÍAS, PRACTICAS, INVESTIGACIÓN EN CIENCIA, TECNOLOGIA, EDUCACIÓN, AMBIENTE, SOCIEDAD, EXTENSIÓN Y EN TODAS LAS DEMÁS FORMAS DE ACCIÓN UNIVERSITARIA QUE PUEDAN SER DE MUTUO INTERÉS PARA LAS PARTES AQUÍ FIRMANTES.</t>
  </si>
  <si>
    <t>numana@crop.co</t>
  </si>
  <si>
    <t>ASOCIACION RED DE LIDERES EMPRESARIALES CONTRA EL CAMBIO CLIMATICO</t>
  </si>
  <si>
    <t>ESTABLECER LOS TÉRMINOS DE COOPERACIÓN  PARA EL DESARROLLO DE PASANTÍAS PRÁCTICAS Y TRABAJOS DE GRADO DE LOS ESTUDIANTES ADSCRITOS A LA FACULTAD DE MEDIO AMBIENTE Y RECURSOS NATURALES DE LA UNIVERSIDAD DISTRITAL FRANSICO JOSE DE CALFAS, EN ÁREAS QUE SEAN DE INTERÉS COMÚN PARA LAS PARTES.</t>
  </si>
  <si>
    <t>felipe@londonovillarreal.com</t>
  </si>
  <si>
    <t>CORPORACIÓN SIHYTA</t>
  </si>
  <si>
    <t>corporacionsihyta@gmail.com</t>
  </si>
  <si>
    <t>PARQUES NACIONALES NATURALES DE COLOMBIA</t>
  </si>
  <si>
    <t>QUE LAS PARTES SUSCRIBEN EL CONVENIO INTERADMINISTRATIVO No. 006 DE 2013 EL 22 DE MAYO DE 2013, CUYO OBJETO CONSITE EN "(…) LA ASOCIACIÓN ENTRE PARQUES Y LA UNIVERSIDAD PARA REALIZACIÓN DE LA PRÁCTICA ACADÉMICA DE FORMACIÓN PROFESIONAL DESARROLLANDO ACTIVIDADES QUE CONTRIBUYAN A LOS PROCESOS QUE SE ADELANTAN EN PARQUES Y PERMITIENDO A LOS ESTUDIANTES DE PREGRADO DE LA UNIVERSIDAD, APLICAR Y AMPLIAR LOS CONOCIMIENTOS TEÓRICOS ADQUIRIDOS EN EL DESARROLLO DEL PROGRAMA ACADÉMICO QUE CADA UNO SE ENCUENTRE CURSANDO"</t>
  </si>
  <si>
    <t>ACUERDO DE LAS PARTES   PRÓRROGA NO. 003</t>
  </si>
  <si>
    <t>roger.perez@parquesnacionales.gov.co</t>
  </si>
  <si>
    <t>ALCALDIA MUNICIPAL DE PACHO CUNDINAMARCA</t>
  </si>
  <si>
    <t>ESTABLER LOS TÉRMINOS DE COOPERACIÓN PARA EL DESARROLLO DE PASANTÍAS,PRÁCTICAS Y TRABAJOS DE GRADO DE LOS ESTUDIANTES ADSCRITOS A LA FACULTAD DE MEDIO AMBIENTE Y RECURSOS NATURALES DE LA UNIVERSIDAD DISTRITAL FRANCISCO JOSÉ DE CALDAS, EN ÁREAS QUE SEAN DE INTERÉS COMÚN PARA LAS PARTES.</t>
  </si>
  <si>
    <t>sadet@pacho-cundinamarca.gov.co</t>
  </si>
  <si>
    <t>PANAM INGENIEROS SAS</t>
  </si>
  <si>
    <t>ESTABLECER LOS TÉRMINOS DE COOPERACIÓN PARA EL DESARROLLO DE PASANTÍAS, PRÁCTICAS Y TRABAJOS DE GRADO DE LOS ESTUDIANTES ADSCRITOS A LA FACULTAD DE MEDIO AMBIENTE Y RECURSOS NATURALES DE LA UNIVERSIDAD DISTRITAL FRANCISCO JOSÉ DE CALDAS, QUE SEAN DE INTERES COMÚN PARA LAS PARTES</t>
  </si>
  <si>
    <t>panam.ingenieria@gmail.com</t>
  </si>
  <si>
    <t>G&amp;P SEGURIDAD S.A.S.</t>
  </si>
  <si>
    <t>ESTABLECER LAS BASES DE COOPERACIÓN DENTRE LA UNIVERSIDAD Y LA EMPRESA PARA ADELANTAR ACCIONES CONJUNTAS EN TEMAS DE INTERÉS RECÍPROCO, EN LAS ÁREAS DE SERVICIOS ACADÉMICOS COMO PASANTÍAS, PRÁCTICA, INVESTIGACIÓN EN CIENCIA, TECNOLOGÍA, EDUCACIÓN, AMBIENTE, SOCIEDAD, EXTENSIÓN Y EN TODAS LAS DEMÁS FORMAS DE ACCIÓN UNIVERSITARIA QUE PUEDAN SER DE MUTUO INTERÉS PARA LAS PARTES AQUÍ FIRMANTES.</t>
  </si>
  <si>
    <t>gypseguridad33@gmail.com</t>
  </si>
  <si>
    <t>SALUD GLOBAL FEMASG</t>
  </si>
  <si>
    <t>ESTABLECER LAS BASES DE COOPERACION ENTRE LA UNIVERSIDAD Y FEMASG PARA ADELANTAR ACCIONES CONJUNTAS EN TEMAS DE INTERÉS RECÍPROCO, EN LAS ÁREAS DE SERVICIO ACADÉMICOS COMO PASANTÍAS, PRÁCTICAS, INVESTIGACIÓN EN CIENCIA, TECNOLOGIA, EDUCACIÓN, AMBIENTE, SOCIEDAD, EXTENSIÓN Y EN TODAS LAS DEMÁS FORMAS DE ACCIÓN UNIVERSITARIA QUE PUEDAN SER DE MUTUO INTERÉS PARA LAS PARTES AQUÍ FIRMANTES.</t>
  </si>
  <si>
    <t>mauricio1964634@hotmail.com</t>
  </si>
  <si>
    <t>WORLD WILDLIFE FUND INC WWF-COLOMBIA</t>
  </si>
  <si>
    <t>ESTABLECER LAS BASES DE COOPERACION ENTRE LA UNIVERSIDAD Y LA ORGANIZACION PARA ADELANTAR ACCIONES CONJUNTAS EN TEMAS DE INTERÉS RECÍPROCO, EN LAS ÁREAS DE SERVICIO ACADÉMICOS COMO PASANTÍAS, PRÁCTICAS, INVESTIGACIÓN EN CIENCIA, TECNOLOGIA, EDUCACIÓN, AMBIENTE, SOCIEDAD, EXTENSION Y EN TODAS LAS DEMÁS FORMAS DE ACCIÓN UNIVERSITARIA QUE PUEDAQN SER DE MUTUOINTERÉS PARA LAS PARTES AQUÍ FIRMANTES.</t>
  </si>
  <si>
    <t>www.org.co</t>
  </si>
  <si>
    <t>SE LLAMO EL DIA 22 DE MARZO SOLICITA QUE ENVIEMOS CARTA HACIENDO LA SOLICITUD DE UNA NUEVA PRORROGA</t>
  </si>
  <si>
    <t>E INVERSIONES COLOMBIANAS ARAUCO SAS</t>
  </si>
  <si>
    <t>rfonseca@parauco.com</t>
  </si>
  <si>
    <t>APF INGENIERIA S.A.S.</t>
  </si>
  <si>
    <t>ESTABLECER LOS TÉRMINOS DE COOPERACION PARA EL DESARROLLO DE PASANTÍAS, PRÁCTICAS Y TRABAJOS DE GRADO DE LOS ESTUDIANTES ADSCRITOS A LA FACULTAD DE MEDIO AMBIENTE Y RECURSOS NATURALES DE LA UNIVERSIDAD DISTRITAL FRANCISCO JOSE DE CALDAS, EN ÁREAS QUE SEAN DE INTERES COMUN PARA LAS PARTES.</t>
  </si>
  <si>
    <t>apfingenieriasas@gmail.com</t>
  </si>
  <si>
    <t xml:space="preserve"> FUNDACION PLANETA VIVO BTA</t>
  </si>
  <si>
    <t>fundacin.planetavivo@gmail.com</t>
  </si>
  <si>
    <t>DRAWCOM SAS</t>
  </si>
  <si>
    <t>ACEITES MORICHAL SAS                No. 217095</t>
  </si>
  <si>
    <t>aceitesmorichal@yahoo.es</t>
  </si>
  <si>
    <t xml:space="preserve">ZENITH CORPORATION S.A.S. </t>
  </si>
  <si>
    <t>ESTABLECER LOS TERMINOS DE COOPERACIÓN PARA EL DESARROLLO DE PASANTÍAS, PRÁCTICAS Y TRABAJOS DE INVESTIGACION CIENTIFICA DE LOS ESTUDIANTES ADSCRITOS A LA FACULTAD DE MEDIO AMBIENTE Y RECURSOS NATURALES DE LA UNIVERSIDAD DISTRITAL FRANCISCO JOSE DE CALDAS, EN ÁREAS QUE SEAN DE INTERÉS COMÚN PARA LAS PARTES.</t>
  </si>
  <si>
    <t>zenithcorporatiionsas@gmail.com</t>
  </si>
  <si>
    <t xml:space="preserve">SECRETARIA GENERAL DE LA ALCALDIA MAYOR DE BOGOT D.C.    </t>
  </si>
  <si>
    <t>AUNAR ESFUERZOS ENTRE LA SECRETARIA GENERAL DE LA ALCALDIA MAYOR DE BOGOTA D.C. Y LA UNIVERSIDAD DISTRITAL FRANCISCO JOSE DE CALDAS -FACULTAD DEL MEDIO AMBIENTE Y RECURSOS NATURALES PARA ESTABLECER BASES DE COOPERACION ESTRATÉGICA EN EL DESARROLLO DE LAS CONDICIONES DE LAS PRÁCTICAS LABORALES.</t>
  </si>
  <si>
    <t>mponce@alcaldiabogota.gov.co japarra@alcaldiabogota.gov.co</t>
  </si>
  <si>
    <t>CORPORACION DEL AMBIENTE Y DE INGENIERIA</t>
  </si>
  <si>
    <t>coringam.proyectos@gmail.com</t>
  </si>
  <si>
    <t>ASOCIACION COLOMBIANA DE INGENIERIA SANITARIA Y AMBIENTAL ACODAL</t>
  </si>
  <si>
    <t>ESTABLECER LAS BASES DE COOPERACIÓN ENTRE LA UNIVERSIDAD Y LA EMPRESA PARA ADELANTAR ACCIONES CONJUNTASS EN TEMAS DE INTERÉS RECIPROCO EN LAS ÁREAS DE SERVICIO ACADÉMICO COMO PASANTIAS,PRACTICAS, INVESTIGACIÓN EN CIENCIA, TECNOLOGÍA, EDUCACIÓN, AMBIENTE Y EXTENSIÓN Y EN TODAS LAS DEMÁS FORMAS DE ACCION UNIVERSITARIA QUE PUEDAN SER DE MUTUO INTERÉS PARA LAS PARTES AQUÍ FIRMANTES.</t>
  </si>
  <si>
    <t>contabilidad@acodal.org.co</t>
  </si>
  <si>
    <t>UNIVERSIDAD SERGIO ARBOLEDA</t>
  </si>
  <si>
    <t>ES ESTABLECER LAS BASES DE COOPERACIÓN ENTRE LA UNIVERSIDAD Y LA INSTITUCIÓN PARA ADELANTAR ACCIONES CONJUNTAS EN TEMAS DE INTERÉS RECÍPROCO, EN LAS ÁREAS DE SERVICIOS ACADEMICOS DE INVESTIGACIÓN EN CIENCIA, TECNOLOGÍA, EDUCACIÓN, AMBIENTE, SOCIEDAD, EXTENSIÓN Y EN TODAS LAS DEMÁS FORMAS DE ACCIÓN UNIVERSITARIA QUE PUEDAN SER DE MUTUO INTERES PARA LAS PARTES AQUÍ FIRMANTES.</t>
  </si>
  <si>
    <t>ARBORISAN SAS</t>
  </si>
  <si>
    <t>ESTABLECER LOS TÉRMINOS DE COOPERACIÓN PARA EL DESARROLLO DE PASNTÍAS, PRÁCTICAS Y TRABAJOS DE GRADO DE LOS ESTUDIANTES ADSCRITOS A LA FACULTAD DE MEDIO AMBIENTE Y RECURSOS NATURALES DE LA UNIVERSIDAD DISTRITAL FRANCISCO JOSÉ DE CLADAS, EN ÁREAS QUE SEAN DE INTERÉS COMÚN PARA LAS PARTES.</t>
  </si>
  <si>
    <t>arborisanltda@yahoo.com</t>
  </si>
  <si>
    <t>ASOCIACIÓN EQUIDAD GLOBAL</t>
  </si>
  <si>
    <t>multiredsocial@hotmail.com</t>
  </si>
  <si>
    <t>MG ENGINEERING SAS</t>
  </si>
  <si>
    <t>mgengineeringsas@gmail.com</t>
  </si>
  <si>
    <t>SERVICIOS PETROLEROS Y ELECTRICOS S.A.S.</t>
  </si>
  <si>
    <t>contador@especsas.com</t>
  </si>
  <si>
    <t>AKVO SAS</t>
  </si>
  <si>
    <t>ESTABLECER LOS TÉRMINOS DE COOPERACIÓN PARA EL DESARROLLLO DE PASANTIAS, PRÁCTICAS Y TRABAJOS DE GRADO DE LOS ESTUDIANTES ADSCRITOS A LA FACULTAD DE MEDIO AMBIENTE Y RECURSOS NATURALES DE LA UNIVERSIDAD DISTRITAL FRANCISCO JOSÉ DE CALDAS, EN ÁREAS QUE SEAN DE INTERÉS COMÚN PARA LAS PARTES.</t>
  </si>
  <si>
    <t>akvo.inganieria@gmail.com</t>
  </si>
  <si>
    <t>GEOTEM SAS</t>
  </si>
  <si>
    <t>ESTABLECER LOS TÉRMINOS DE COOPERACIÓN PARA EL DESARROLLO DE PASANTÍAS,PRÁCTICAS Y TRABAJOS DE GRADO DE LOS ESTUDIANTES ADSCRITOS A LA FACULTAD DE MEDIO AMBIENTE Y RECURSOS NATURALES DE LA UNIVERSIDAD DISTRITAL FRANCISCO JOSE DE CALDAS, EN ÁREAS QUE SEAN DE INTERÉS COMÚN PARA LAS PARTES.</t>
  </si>
  <si>
    <t>geotemsas@gmx.es</t>
  </si>
  <si>
    <t>S.A.R. INGENIERIA LTDA.</t>
  </si>
  <si>
    <t>saringenierialtda@gmail.com</t>
  </si>
  <si>
    <t>ANASCOL</t>
  </si>
  <si>
    <t>ESTABLECER LOS TÉRMINOS DE COOPERACIÓN PARA EL DESARRROLLO DE PASANTIAS, PRÁCTICAS Y TRABAJOS DE GRADO DE LOS ESTUDIANTES ADSCRITOS A LA FACULTAD DE MEDIO AMBIENTE Y RECURSOS NATURALES DE LA UNIVERSIDAD DISTRITAL FRANCISCO JOSEÉ DE CALDAS, EN ÁREAS QUE SEAN DE INTERÉS COMÚN PARA LAS PARTES</t>
  </si>
  <si>
    <t>anascoll@gmail.com</t>
  </si>
  <si>
    <t>MULTIRED SOCIAL</t>
  </si>
  <si>
    <t>Suscribir el convenio pero no han dado respuesta</t>
  </si>
  <si>
    <t>PAIMENTOS COLOMBIA</t>
  </si>
  <si>
    <t>cagarcia@pavcolo.com</t>
  </si>
  <si>
    <t>SECRETARIA DISTRITAL DE AMBIENTE</t>
  </si>
  <si>
    <t>AUNAR ESFUERZOS PARA DESARROLLA PROGRAMAS DE PASANTIAS, TESIS DE GRADO O PRÁCTICAS CON LOS ESTUDIANTE QUE DENTRO DEL PLAN DE ESTUDIOS ESTABLECIDOS POR LA UNIVERSIDAD, DEBEN EJECUTAR COMO PRERREQUISITO PARA OBTENER SU TITULO PROFESIONAL CORRESPONDIENTE.</t>
  </si>
  <si>
    <t>PRORROGA No. 1 AL CONVENIO DE COOPERACIÓN INTERINSTITUCIONAL No. SDA 1343 DE 2015</t>
  </si>
  <si>
    <t>GEOCAM</t>
  </si>
  <si>
    <t>cdiaz@geocamingenieria.com</t>
  </si>
  <si>
    <t>SIMARITIMA</t>
  </si>
  <si>
    <t>jazmin.correa@simaritima.com</t>
  </si>
  <si>
    <t>IAGUAS</t>
  </si>
  <si>
    <t>No encontre convenio enviado</t>
  </si>
  <si>
    <t>www.iaguas.com</t>
  </si>
  <si>
    <t>Envio Convenio pero falta Carta Intensión</t>
  </si>
  <si>
    <t>TRADIN FOOT</t>
  </si>
  <si>
    <t>Solo solicitan estuadiantes y no requiern hacer el convenio</t>
  </si>
  <si>
    <t>sandra.guerra@tradingfoods.com.co</t>
  </si>
  <si>
    <t>A&amp;C CONSTRUCCION Y TOPOGRAFIA S.A.S.</t>
  </si>
  <si>
    <t>ESTABLECER LOS TÉRMINOS DE COOPERACIÓN PARA EL DESARROLLO DE PASANTÍAS, PRÁCTICAS Y TRABAJOS DE GRADO DE LOS ESTUDIANTES ADSCRITOS A LA FACULTAD DE MEDIO AMBIENTE Y RECURSOS NATURALES DE LA UNIVERSIDAD DISTRITAL FRANCISCO JOSÉ DE CALDAS, EN ÁREAS QUE SEAN DE INTERÉS  COMÚN PARA LAS PARTES.</t>
  </si>
  <si>
    <t xml:space="preserve">Firmado y ratificado por todas las partes </t>
  </si>
  <si>
    <t>aicconstruccion.topografia@gmail.com</t>
  </si>
  <si>
    <t>TRAMITADO POR LA PROFE OLGA GODOY</t>
  </si>
  <si>
    <t>ER4 COLOMBIA SAS</t>
  </si>
  <si>
    <t>e.r.cuatro@gmail.com</t>
  </si>
  <si>
    <t>ASESORIAS FORESTALES LTDA</t>
  </si>
  <si>
    <t>ESTABLECER LOS TÉRMINOS DE COOPERACIÓN PARA EL DESARROLLO DE PASAMTÍAD, PRÁCTICASY TRABAJOS DE GRADO DE LOS ESTUDIANTES ADSCRITOS A LA FACULTAD DE MEDIO AMBIENTE Y RECURSOS NATURALES DE LA UNIVERSIDAD DISTRITAL FRANCISCO JOSE DE CALDAS, EN ÁREAS QUE SEAN DE INTERÉS COMÚN PARA LAS PARTES.</t>
  </si>
  <si>
    <t>gllanos9896@hotmail.com</t>
  </si>
  <si>
    <t>FUNDACION ESTACION BIOLÓGICA GUAYACANAL</t>
  </si>
  <si>
    <t>MUTUO ACUERDO</t>
  </si>
  <si>
    <t>Firmado y ratificado por todas las partes SE LEGALIZO EL Otros Si No. 1 Despues del vecimiento del primero el 18 de mayo de 2018</t>
  </si>
  <si>
    <t>www.guayacanal.org</t>
  </si>
  <si>
    <t>ES UN OTROSI No. 1</t>
  </si>
  <si>
    <t>CORPORACION CLUB EL NOGAL</t>
  </si>
  <si>
    <t>EL CLUB EL NOGAL Y LA INSTITUCION SE COMPROMETEN A A UNAR ESFUERZOS PARA PROPORCIONAR UN ESPACIO EN EL CUAL LOS ESTUDIANTES MATRICULADOS EN EL PROGRAMA DE INGENIERIA AMBIENTAL DE LA INSTITUCION, PUIEDAN ADELANTAR PRÁCTICAS UNIVERSITARIAS, COMO PR REQUISITO PARA LA OBTENCIÓN DEL TITULO CORRESPONDIENTE, DESEMPEÑANDOSE EN UNA LABOR DE APOYO EN EL CLUB CON EL PROPÓSITO DE QUE AFIANCEN SUS CONOCIMIENTOS, LOS PONGAN ERN PRÁCTICA Y PUEDANOPTAR AL TITULO QUE SU PROYECTO CURRICULAR OFRECE.</t>
  </si>
  <si>
    <t>SE PRORROGA DE MUTUO ACUERDO</t>
  </si>
  <si>
    <t>lcantor@cludel nogal.com</t>
  </si>
  <si>
    <t>HITOINGENIERIA SAS</t>
  </si>
  <si>
    <t>ESTABLECER LOS TÉRMINOS DE COOPERACIÓN PARA EL DESARROLLO DE PASANTÍAS, PRÁCTICAS Y TRABAJOS DE GRADO DE LOS ESTUDIANTES ADSCRITOS A LA FACULTAD DE MEDIO AMBIENTE Y RECURSOS NATURALES DE LA UNIVERSIDAD DISTRITAL FRANCISCO JOSE DE CALDAS, EN ÁREAS QUE SEAN DE INTERÉS COMÚN PARA LAS PARTES.</t>
  </si>
  <si>
    <t>hitoingenieria@gmail.com</t>
  </si>
  <si>
    <t>FUNDACION INGENIAL COLOMBIA</t>
  </si>
  <si>
    <t>ESTABLECER LOS TERMINOS DE COOPERACIÓN PARA EL DESARROLLO DE PASANTÍAS, PRÁCTICAS Y TRABAJOS DE GRADO DE LOS ESTUDIANTES ADSCRITOS A LA FACULTAD DEL MEDIO AMBIENTE Y RECURSOS NATURALES DE LA UNIVERSIDAD DISTRITAL FRANCISCO JOSÉ DE CALDAS, EN ÁREAS QUE SEAN DE INTERÉS COMÚN PARA LAS PARTES.</t>
  </si>
  <si>
    <t>ingenialsas@hotmail.com</t>
  </si>
  <si>
    <t>JULIO CÉSAR  GÓMEZ / TALLER DE PROYECTOS URBANOS S.A.S.</t>
  </si>
  <si>
    <t>ESTABLECER LOS TERMINOS DE COOPERACIÓN PARA EL DESARROLLO DE PASANTIAS, PRÁCTICAS Y TRABAJOS DE GRADO DE LOS ESTUDIANTES ADSCRITOS A LA FACULTAD DE MEDIO AMBIENTE Y RECURSOS NATURALES DE LA UNIVERSIDAD DISTRITAL FRANCISCO JOSE DE CALDAS, EN ÁREAS QUE SEAN DE INTERÉS COMÚN PARA LAS PARTES.</t>
  </si>
  <si>
    <t>juliocesargomezarquitecto@yahoo.com</t>
  </si>
  <si>
    <t>HIDROCON INGENIERIA S.A.S.</t>
  </si>
  <si>
    <t>ESTABLECER LOS TÉRMINOS DE COOPERACION PARA EL DESARROLLO DE PASANTÍAS, PRÁCTICAS Y TRABAJOS DE GRADO DE LOS ESTUDIANTES ADSCRITOS A LA FACULTAD DE MEDIO AMBIENTE Y RECURSOS NATURALES DE LA UNIVERSIDAD DISTRITAL FRANCISCO JOSE DE CALDAS, EN ÁREAS QUE SEAN DE INTERÉS COMÚN PARA LAS PARTES.</t>
  </si>
  <si>
    <t>4 AÑOS</t>
  </si>
  <si>
    <t>hidroconingenieria@gmail.com</t>
  </si>
  <si>
    <t>INTEGRAL DE AGUAS SAS</t>
  </si>
  <si>
    <t>ESTABLECER LOS TÉRMINOS DE COOPERACIÓN PARA EL DESARROLLO DE PASANTÍAS, PRÁCTICAS Y TRABAJOS DE GRADO DE LOS ESTUDIANTES ADSCRITOS A LA FACULTAD DE MEDIO AMBIENTE Y RECURSOS NATURALES de la Universidad Distrital FRANCISCO JOSÉ DE CALDAS, EN ÁREAS QUE SEAN DE INTERÉS COMÚN PARA LAS PARTES.</t>
  </si>
  <si>
    <t>rcaceres@iaguas.com</t>
  </si>
  <si>
    <t>ALCALDIA MUNICIPAL DE ZIPAQUIRA</t>
  </si>
  <si>
    <t>Establecer los términos de cooperación para el desarrollo de pasantías, prácticas y trabajos de grado de los estudiantes adscritos a la facultad medio ambiente y recursos naturales de la Universidad Distrital Francisco José De Caldas, en áreas que sean de interés común para las partes.</t>
  </si>
  <si>
    <t>2 Años 6 meses</t>
  </si>
  <si>
    <t>Firmado y ratificado por todas las partes. Se aplica prorroga automatica</t>
  </si>
  <si>
    <t>JUNTA DE ACCION COMUNAL GUSTAVO RESTREPO</t>
  </si>
  <si>
    <t>Aunar esfuerzos para establecer los términos de cooperación para el desarrollo de Pasantías, prácticas y trabajos de grado de los estudiantes adscritos a la Facultad de Medio Ambiente y Recursos Naturales de la Universidad Distrital Francisco José de Caldas, en áreas que sean de intereés común para las partes.</t>
  </si>
  <si>
    <t>EMPRESA AGUAS DE FACATATIVA, ACUEDUCTO, ALCANTARILLADO, ASEO Y SERVICIOS COMPLEMENTARIOS "EAF SAS ESP"</t>
  </si>
  <si>
    <t>5 Años</t>
  </si>
  <si>
    <t>eaafacatativa@acueductofacatativa.com</t>
  </si>
  <si>
    <t>FUNDACION AMBIENTE Y ECOLÓGICA QUIGUASUCA</t>
  </si>
  <si>
    <t>Establecer los términos de cooperación para el desarrollo de Pasantías Universitarias de los estudiantes adscritos a la Facultad de Medio Ambiente  y Recursos Naturales de la Universidad Distrital Francisco José de Caldas, en áreas que sean de interés común para las partes.</t>
  </si>
  <si>
    <t>2 Años</t>
  </si>
  <si>
    <t xml:space="preserve">Firmado y ratificado por todas las partes. Se aplica prorroga automatica </t>
  </si>
  <si>
    <t>FUNDACION NATURAL PLANET</t>
  </si>
  <si>
    <t>Establecer los términos de cooperación para el desarrollo de Pasantías, prácticas de grado de los estudiantes adscritos a la  Facultad de Medio Ambiente y Recursos Naturales de la Universidad Distrital Francisco José de Caldas, en áreas que sean de interés común para las Partes.</t>
  </si>
  <si>
    <t>naturalplanet@gmail.com</t>
  </si>
  <si>
    <t>NO CONTESTA          3005634232</t>
  </si>
  <si>
    <t>ASOCIACIÓN DEPARTAMENTAL DE USUARIOS CAMPESINOS DE CUNDINAMARCA - LA ANUC</t>
  </si>
  <si>
    <t xml:space="preserve">Establecer los términos de cooperación para el desarrollo de Pasantías, prácticas  y trabajos de grado  de los  estudiantes  adscritos a la Facultad de Medio Ambiente y Recursos Naturales de la Universidad Distrital Francisco José de Caldas, en áreas que sean de interés común para las partes. </t>
  </si>
  <si>
    <t>AUTOMATICA</t>
  </si>
  <si>
    <t>NO CONTESTA 3203422856</t>
  </si>
  <si>
    <t>FUNDACION PROYECTO UNION</t>
  </si>
  <si>
    <t>Establecer los términos de cooperación para el desarrollo de Pasantías, prácticas de grado de los estudiantes adscritos a la  Facultad de Medio Ambiente y Recursos Naturales de la Universidad Distrital Francisco José de Caldas, (en adelante los "ESTUDIANTES"), dentro dela Fundación Proyecto Unión, en áreas que sean de interés común para las Partes, desarrollo de cada uno de sus objetos sociales.</t>
  </si>
  <si>
    <t>argemira@proyectounion.org</t>
  </si>
  <si>
    <t>COLINAGRO</t>
  </si>
  <si>
    <t xml:space="preserve">Establecer los términos de cooperación para el desarrollo de Pasantías Universitarias de los  estudiantes  adscritos a la Facultad de Medio Ambiente y Recursos Naturales de la Universidad Distrital Francisco José de Caldas, en áreas que sean de interés común para las partes. </t>
  </si>
  <si>
    <t>PASANTIA, PRÁCTICAS Y TRABAJOS DE GRADO</t>
  </si>
  <si>
    <t>ECOCICLUS</t>
  </si>
  <si>
    <t>PRIVADO</t>
  </si>
  <si>
    <t>PENDIENTE</t>
  </si>
  <si>
    <t>CDA</t>
  </si>
  <si>
    <t>KASTORO S.A.</t>
  </si>
  <si>
    <t>Establecer los términos de cooperación para el desarrollo de Pasantías, prácticas y trabajos de grado de los estudiantes adscritos a la Facultad de Medio Ambiente y Recursos Naturales de la Universidad Distrital Francisco José de Caldas, en áreas que sean de interés común para las partes</t>
  </si>
  <si>
    <t>ALLIED AVIATION COLOMBIA</t>
  </si>
  <si>
    <t>Establecer los términos de cooperación para el desarrollo de Pasantías Universitarias de los estudiantes adscritos a la Facultad de Medio Ambiente y Recursos Naturales de la Universidad Distrital Francisco José de Caldas, en áreas que sean de interés común para las partes.</t>
  </si>
  <si>
    <t>FUNDACION HOMI HOSPITAL DE LA MISERICORDIA</t>
  </si>
  <si>
    <t xml:space="preserve">Establecer los términos de la Cooperación para el desarrollo de pasantías, prácticas o trabajos de grado de los estudiantes adscritos a la Facultad de Medio Ambiente y Recursos Naturales en las áreas que sean de interés común para ambas entidades.  </t>
  </si>
  <si>
    <t>NUEVO CONVENIO SUSCRITO EN ENERO DE 2017</t>
  </si>
  <si>
    <t>ALCALDIA DE GUASCA (CUNDINAMARCA)</t>
  </si>
  <si>
    <t>Establecer los términos de cooperación para el desarrollo de pasantías, prácticas y trabajos de grado de los estudiantes adscritos a la Facultad de Medio Ambiente y Recursos Naturales de la Universidad Distrital Francisco José de Caldas, en áreas que sean de interés común para las partes.</t>
  </si>
  <si>
    <t>ALCALDIA MUNICIPAL DE TENA CUNDINAMARCA</t>
  </si>
  <si>
    <t>Establecer los términos de cooperación para el desarrollo de Pasantías, prácticas y trabajos de grado de los estudiantes adscritos a la Facultad de Medio Ambiente y Recursos Naturales de la Universidad Distrital Francisco José de Caldas, en áreas que sean de interés común para las partes.</t>
  </si>
  <si>
    <t>Prórroga automática si ninguna de las partes manifiesta lo contrario por un período igual al inicialmente pactado</t>
  </si>
  <si>
    <t>SODICO S.A.S.</t>
  </si>
  <si>
    <t>Establecer los términos de Cooperación para el desarrollo de pasantías universitarias de los estudiantes adscritos a la Facultad de Medio Ambiente y Recursos Naturales de la Universidad Distrital Francisco José de Caldas, en áreas que sean de interés común para las partes.</t>
  </si>
  <si>
    <t>ALCALDIA MUNICIPAL DE TENJO</t>
  </si>
  <si>
    <t xml:space="preserve">Establecer terminos de cooperacion interinstitucional con el fin de optimizar la utilizacion de los recursos humanos, tecnologicos y materiales de ambas entidades </t>
  </si>
  <si>
    <t>SE FIRMA NUEVO CONVENIO CON LA UNIDAD DE EXTENSIÓN FAMARENA EL 11 DE MARZO DE 2017</t>
  </si>
  <si>
    <t>ACADIT INGENIERIA LTDA</t>
  </si>
  <si>
    <t>ESTABLECER LOS TÉRMINOS DE COOPERACIÓN PARA EL DESARRO DE PASANTIAS UNIVERSITARIAS DE LOS ESTUDIANTES ADSCRITOS A LA FACULTAD DEL MEDIO AMBIENTE Y RECURSOS NATURALES DE LA UNIVERSIDAD DISTRITAL FRANCISCO JOSE DE CALDAS, EN LAS ÁREAS QUE SEAN DE INTERÉS COMÚN PARA LAS PARTES.</t>
  </si>
  <si>
    <t>MUNICIPIO DE GACHANCIPA CUNDINAMARCA</t>
  </si>
  <si>
    <t>ESTABLECER LOS TÉRMINOS DE COOPERACIÓN PARA EL DESARROLLO DE PASANTIAS, PRÁCTICAS Y TRABAJOS DE GRADO DE LOS ESTUDIANTES ADSCRITOS A LA FACULTAD DE MEDIO AMBIENTE Y RECURSOS NATURALES DE LA UNIVERSIDAD DISTRITAL FRANCISCO JOSE DE CALDAS, EN ÁREAS QUE SEAN DE INTERÉS COMÚN PARA LAS PARTES.</t>
  </si>
  <si>
    <t>MUNICIPIO DE VILLAPINZÓN</t>
  </si>
  <si>
    <t>Establecer los términos de cooperación para el desarrollo de Pasantías,  prácticas y trabajos de grado de los estudiantes adscritos a la Facultad de Medio Ambiente y Recursos Naturales de la Universidad Distrital Francisco José de Caldas, en áreas que sean de interés común para las partes.</t>
  </si>
  <si>
    <t>2 Años y 11 Meses</t>
  </si>
  <si>
    <t>CONVENIO NO SUJETO A PRÓRROGA ALGUNA</t>
  </si>
  <si>
    <t>alcaldia@villapinzon-cundinamarca.gov.co</t>
  </si>
  <si>
    <t>SE ENVIA CORREO 6018565243</t>
  </si>
  <si>
    <t>CONVENIO ACADEMICO DE PASANTIA</t>
  </si>
  <si>
    <t>INTERCONEXION ELÉCTRICA S.A.. E.S.P.</t>
  </si>
  <si>
    <t>La Empresa y la Universidad Distrital Francisco José De Caldas se compromete a aunar esfuerzos para proporcionar un espacio en el cual los estudiantes matriculados en la  Universidad Distrital Francisco José de Caldas e Inscritos para la Pasantía, puedan desempeñar una labor de apoyo dentro de las áreas de la empresa para ampliar y aplicar sus conocimientos.</t>
  </si>
  <si>
    <t>6 MESES</t>
  </si>
  <si>
    <t>PRORROGABLE</t>
  </si>
  <si>
    <t>convocatoriaslaboraless@isa.com.co</t>
  </si>
  <si>
    <t>SE ENVIA CORREO 6043157118</t>
  </si>
  <si>
    <t>ISA INTERCOLOMBIA</t>
  </si>
  <si>
    <t>SE LE ESCRIBIO CORREO A IVET DEL CERI QUIEN RESPONDE QUE AUN ESTA VIGENTE, Y SE ESTA HACIENDO EL TRAMITE PARA LA PRORROGA</t>
  </si>
  <si>
    <t>ESCRIBIR IVET</t>
  </si>
  <si>
    <t>INTERCOLOMBIA S.A. E.S.P.</t>
  </si>
  <si>
    <t>PRORROGRABLE</t>
  </si>
  <si>
    <t>ALCALDIA DE CARTAGO</t>
  </si>
  <si>
    <t>Aunar esfuerzos para desarrollar el programa de pasantías dentro del programa de estudios de la Universidad Distrital Francisco josé de Caldas en el municipiio de Cartago</t>
  </si>
  <si>
    <t>1 Año</t>
  </si>
  <si>
    <t>SIN PRORROGA</t>
  </si>
  <si>
    <t>LINEA DE FUEGO EXTINTORES LTDA</t>
  </si>
  <si>
    <t>Establecer los terminos de cooperación para el desarrollo de pasantías o practicas o trabajos de grado de los estudiantes adscritos a la facultad del Medio Ambiente y recursos Naturales, en las áreas que sean de interes común para ambas entidades</t>
  </si>
  <si>
    <t xml:space="preserve">PRÓRROGA AUTOMÁTICA </t>
  </si>
  <si>
    <t>El presente convenio finaliza en Noviembre del 2026 con la prorroga automatica</t>
  </si>
  <si>
    <t>COMERCIAL ALLAN</t>
  </si>
  <si>
    <t>Establecer los términos de cooperación para el desarrollo de pasantías universitarias de los estudiantes adscritos a la facultad de medio ambiente y recursos naturales de la universidad distrital francisco josé de  caldas, en áreas de interés común para las partes</t>
  </si>
  <si>
    <t>ALCALDIA DE UBAQUE</t>
  </si>
  <si>
    <t xml:space="preserve">Establecer los terminos de cooperación para el desarrollo de pasantías Universitarias de los estudiantes adscritos a la Facultad del Medio Ambiente y Recursos Naturales de la Universidad Distrital Francisco José de Caldas, en áreas dque sean de interes común para las partes. </t>
  </si>
  <si>
    <t>El presente convenio finaliza en Julio del 2026 con la prorroga automatica</t>
  </si>
  <si>
    <t xml:space="preserve">CORPORACIÓN RED GLOBAL DEL PACTO GLOBAL EN COLOMBIA </t>
  </si>
  <si>
    <t>COOPERACION Y PÁSANTIA</t>
  </si>
  <si>
    <t>FUNDACIÓN CENTRO DE INVESTIGACIÓN, CAPACITACIÓN Y DESARROLLO SOCIAL  ECON</t>
  </si>
  <si>
    <t xml:space="preserve">Establecer los términos de coorperación para el desarrollo de pasantías Universitarias de los estudiantes adscritos a la facultad del Medio Ambiente y Recursos Naturales de la Universidad distrital Francisco José de Caldas, en áreas que sean de interés común para las partes. </t>
  </si>
  <si>
    <t xml:space="preserve">2 Años </t>
  </si>
  <si>
    <t>El presente convenio finaliza en Agosto del 2020 con la prorroga automatica. Prorroga hasta 2022</t>
  </si>
  <si>
    <t>COLOMBIAN BIODIVERSITY PRODUCTS S.A.S</t>
  </si>
  <si>
    <t>Establecer lso terminos de cooperación para el desarrollo de pasantías o practicas o trabajos de grado de los estudiantes adscritos a la facultad del Medio Ambiente y recursos Naturales, en las áreas que sean de interes común para ambas entidades</t>
  </si>
  <si>
    <t>MINISTERIO DE CULTURA</t>
  </si>
  <si>
    <t>Aunar esfuerzos para vincular como pasantes a los estudiantes matriculados en las diferentes facultades de la Universidad, para que adelanten actividades propias de la formación que han recibido y cumplan con los requisitos academicos exigidos, apoyando los procedimientos en las areas asignadas del ministerio para posteriormente obtener aun titulo.</t>
  </si>
  <si>
    <t>INTERINSTITUCIONAL</t>
  </si>
  <si>
    <t>INSTITUTO DE INVESTIGACIONES MARINAS Y COSTERAS - INVEMAR</t>
  </si>
  <si>
    <t>Aunar esfuerzos entre las partes para desarrollar y organizar acciones conjuntas de diversa indole, en cooperación científica y académica, en el marco de los planes y programas que adelanten las instituciones</t>
  </si>
  <si>
    <t>MARCO DE COOPERACIÓN</t>
  </si>
  <si>
    <t>ASOCIACIÓN DE AMIGOS DEL MUSEO CASA DE CALDAS-ASOCALDAS</t>
  </si>
  <si>
    <t xml:space="preserve">Articular las funciones misionales de la Universidad (Docencia, Investigación y Extensión) a las acciones y proyectos de ASOCALDAS en lo relacionado con cooperación técnica, transferencia cientifica, tecnologica gestión de proyectos conjuntos en temas de educación, investigación y extensión, así como todas las demás formas de cooperación que puedan ser de mutuo interés para fomentar el patrimonio histórico, cientifico y cultural de FRANCISCO JOSE DE CALDAS.   </t>
  </si>
  <si>
    <t>CORCAQUETA</t>
  </si>
  <si>
    <t xml:space="preserve">Articular las funciones misionales de la Universidad (Docencia,Investigación y Extensión) a los planes de desarrollo de CORCAQUETA en lo relacionado con cooperación técnica transferencia cientifica y tecnologica, gestion de proyectos conjuntos en temas de educación, investigación y extensión, así como todas las demás formas de cooperación que puedan ser de mutuo interés para la implementación de politicas planes programas y proyectos para el desarrollo de la Ciudad Región. </t>
  </si>
  <si>
    <t>MUNICIPIO DE MONGUA</t>
  </si>
  <si>
    <t xml:space="preserve">Articular las funciones misionales de la Universidad (Docencia, Investigación y Extensión) a los planes de Desarrollo del MUNICIPIO DE MONGUA, en lo relacionado con cooperación técnica, transferencia cientifica y tecnologia, proyección de proyectos conjuntos en temas de educación, investigación y extensión  así como todas las demás formas de cooperación que puedan ser de mutuo interés para la implementación de politicas planes programas y proyectos para el desarrollo de la Ciudad Región.    </t>
  </si>
  <si>
    <t>4 Años</t>
  </si>
  <si>
    <t>PROGRAMA MANOS A LA PAZ</t>
  </si>
  <si>
    <t xml:space="preserve">Aportar a la construcción de condiciones de paz en lso territorios desde distintos ámbitos, como la superación de pobreza y desarrollo económico, el desarrollo sostenible y medio ambiente, la gobernabilidad local, la convivencia y reconciliación. </t>
  </si>
  <si>
    <t xml:space="preserve">1 AÑO </t>
  </si>
  <si>
    <t>CONTRATO DE LICENCIA</t>
  </si>
  <si>
    <t>FIDUCIARIA COLOMBIANA DE COMERCIO EXTERIOR S.A. - FIDUCOLDEX- COMO VOCERA DEL FEDICOMISO PROCOLOMBIA</t>
  </si>
  <si>
    <t xml:space="preserve">LA LICENCIANTE concede a la LICENCIATERIA, la licencia temporal y no exclusiva en el TERRITORIO LICENCIADO y durante el término de la licencia para el uso y promoción de la marca CO   COLOMBIA , los POTENCIADORES  y los lemas comerciales LA RESPUESTA ES COLOMBIA y SOMOS PARTES DE LA RESPUESTA, como se definen en el capitulo II del presente documento. LA LICENCIATERIA a su vez acepta la licencia temporal y no exclusiva de uso y promoción de la Marca sus POTENCIADORES y sus lemas </t>
  </si>
  <si>
    <t>CONTRATO LICENCIA</t>
  </si>
  <si>
    <t>INTERADMINISTRATIVO</t>
  </si>
  <si>
    <t>INSTITUTO COLOMBIANO AGROPECUARIO- ICA</t>
  </si>
  <si>
    <t>Fomentar y desarrollar de manera conjunta actividades, en áreas de formación qacadémica que le permita a los estudiantes de la Universidad Distrital Francisco José de Caldas, a nivel Nacuional, realizar proyectos de investigación, prácticas academicas, pasantías y tesis de gradoa ejecutarse bajo la orientación, dirección o codirección pedagógica de ambas partes, así como realizar eventos de carácter técnico-pedagógico mediante el apoyo de especialistas de ambas instituciones.</t>
  </si>
  <si>
    <t>COMPAÑÍA OPERADORA PETROCOLOMBIA</t>
  </si>
  <si>
    <t>Establecer los terminos de la cooperacion para el desarrollo de practicas universitarios de los estudiantes adcritos a la Facultad de M.A. y R. N de la Universidad, en las areas que sean de interes comun para ambas entidades, con el fin de que los estudiantes pasantes participen en las actividades academicas requeridas dentro del proceso de enseñanza aprendizaje establecido en el programa académico.</t>
  </si>
  <si>
    <t>ACUERDO ESCRITO</t>
  </si>
  <si>
    <t>DE ACUERDO A OFICIO RECIBIDO EL 26 DE FEBRERO DE 2018 SE NOS INFORMA QUE NO SE ENCUENTRA EN CONDICIONES DE ESTABLECER UN NUEVO CONVENIO CON LA UDFJDC</t>
  </si>
  <si>
    <t>SE ENVIO CARTA NUEVAMENTE EL DIA 14/02/2018</t>
  </si>
  <si>
    <t>COMUNICARNOS</t>
  </si>
  <si>
    <t>COLEGIO CRISTO REY</t>
  </si>
  <si>
    <t>Establecer los terminos de la cooperacion para el desarrollo de pasantias, practicas o trabajos de grado de los estudiantes adcritos a la Facultad de M.A. y R. N de la Universidad, en las areas que sean de interes comun para ambas entidades.</t>
  </si>
  <si>
    <t xml:space="preserve">No  respondieron a prorroga </t>
  </si>
  <si>
    <t>SISTEMAS DE INFORMACION GEOGRAFICA DE LATINOAMERICA SIGLA SAS</t>
  </si>
  <si>
    <t>Establecer los terminos de cooperacion para el desarrollo de pasantias universitarias de los estudiantes adscritos a la Facultad de Medio Ambiente y Recursos Naturales de la Universidad Distrital FJC, en areas que sean de interes comun para ambas partes.</t>
  </si>
  <si>
    <t>El presente convenio finaliza en Abril del 2022 con la prorroga automatica. Se prorroga nuevamente hasta 2024</t>
  </si>
  <si>
    <t>SENADO DE LA REPUBLICA</t>
  </si>
  <si>
    <t xml:space="preserve">AUNAR ESFUERZOS TÉCNICOS , ADMINISTRATIVOS Y ACADÉMICOS, CON EL FIN DE QUE LOS ESTUDIANTES DE LOS PROGRAMAS CURRICULARES DE PREGRADO DE LA UNIVERSIDAD REALICEN EN EL SENADO LAS PASANTIAS ACADEMICAS QUE SEAN PRE-REQUISITO PARA OPTAR EL TÍTULO CORRESPONDIENTE, A TRAVÉS DE LA APLICACIÓN DE LOS CONOCIMIENTOS ACÁDEMICOS ADQUIRIDOS. </t>
  </si>
  <si>
    <t>FUNDACION AMBIENTE NATURAL - FUNDANATURAL</t>
  </si>
  <si>
    <t>Establecer los términos de la cooperación para el desarrollo de pasantías o prácticas o trabajos de grado de los estudiantes adscritos a la facultad del medio ambiente y recursos naturales.</t>
  </si>
  <si>
    <t>WATER FOOD &amp; ENERGY FOUNDATION</t>
  </si>
  <si>
    <t>Establecer terminos de cooperacion para el desarrollo de las Pasantias, Practicas o Trabajos de Grado de los estudiantes adscritos  a las Facultad de Medio Ambiente y Recursos Naturales, en las areas que sean de interes comun para las partes.</t>
  </si>
  <si>
    <t>CORPORACION CLUB LOS LAGARTOS</t>
  </si>
  <si>
    <t>Establecer terminos de cooperacion para el desarrollo de las Pasantias, Practicas o Trabajos de Grado de los estudiantes adscritos  a las Facultad de Medio Ambiente y Recursos Naturales, en las areas que sean de interes comun para ambas entidades</t>
  </si>
  <si>
    <t>Se han escrito 2 correos, comunicando la voluntad de renovar el convenio</t>
  </si>
  <si>
    <t>PRACTICA EMPRESARIAL</t>
  </si>
  <si>
    <t>DIRECTV COLOMBIA LTDA</t>
  </si>
  <si>
    <t>Establecer terminos de cooperacion interinstitucioonal con el fin de optimizar la utilizacion de los recursos humanos, tecnologicos y materiales de ambas entidades, por medio de practicas empresariales de los estudiantes de La Universidad en La Empresa.</t>
  </si>
  <si>
    <t>PERIODO INICIAL PACTADO</t>
  </si>
  <si>
    <t xml:space="preserve">PRACTICA </t>
  </si>
  <si>
    <t>CONVENIO DE PASANTIA</t>
  </si>
  <si>
    <t>IBM DE COLOMBIA &amp; CIA SCA</t>
  </si>
  <si>
    <t>PODRA PRORROGARSE POR PERIODOS IGUALES</t>
  </si>
  <si>
    <t>MARIA CAROLINA RODRIGUEZ</t>
  </si>
  <si>
    <t>CAJA COLOMBIANA DE SUBSIDIO FAMILIAR -COLSUBSIDIO-</t>
  </si>
  <si>
    <t>Establecer bases de cooperacion entre las partes para que los estudiantes de La Universidad, realicen las practicas academicas en las instalaciones de Colsubsidio.</t>
  </si>
  <si>
    <t>CALLE 26 No. 25 50 TEL 742 01 00</t>
  </si>
  <si>
    <t xml:space="preserve">COOPERACION INTERINSTITUCIONAL </t>
  </si>
  <si>
    <t>MINISTERIO DE MINAS Y ENERGIA</t>
  </si>
  <si>
    <t>Establecer bases de la cooperacion entre el Ministerio y la Universidad, para la realizacion de las pasantias y practicas academicas que sean prerrequisito para la obtencion del titulo correspomndiente, contenidas en los planes de estudio de todos los programas curriculares de pregrado y posgrado.</t>
  </si>
  <si>
    <t>PECUARIAS DEL BAJO CAUCA SAS</t>
  </si>
  <si>
    <t>INSTITUTO DISTRITAL DE RECREACION Y DEPORTE -IDRD-</t>
  </si>
  <si>
    <t xml:space="preserve">Articular las funciones misionales de La Universidad (Docencia, Investigacion y Extension) a los planes de accion del IDRD en lo relacionado con la cooperación tecnica, transferencia cientifica y tecnologica, gestion de proyectos conjuntos en temas de educacion, investigacion y extension, asi como todas las demas formas de cooperacion que pueden ser de mutuo interes para la implementacion de politicas, planes , programas y proyectos para de la Ciudad Region. </t>
  </si>
  <si>
    <t>UNIDAD ADMINISTRATIVA ESPECIAL DE CATASTRO DISTRITAL</t>
  </si>
  <si>
    <t>Estabelcer las bases de cooperacion entre la Unidad Administrativa Especail de Catastro Distrital y La Universidad Distrital FJC, para la vinculacion de pasantes y practicantes</t>
  </si>
  <si>
    <t>CONVENIO ESPECIAL DE COOPERACIÓN</t>
  </si>
  <si>
    <t>Aunar esfuerzos  académicos, cientificos, tecnólogicos y económicos para la realización conjunta de proyectos de investigación y extensión  y su ejecución, en materia de suelos, tierras y propiedad inmoviliaria politicas urbanas, estadísticos y demas y demás temas de interés de las partes según su objeto y competencia.</t>
  </si>
  <si>
    <t>CONVENIO MARCO DE LA COOPERACION</t>
  </si>
  <si>
    <t>FALCON ACADEMIA DE AVIACION SAS</t>
  </si>
  <si>
    <t>Aunar esfuerzos para adelantar acciones conjuntas en temas de interes reciproco para cada una de las partes, an areas de investigación, extensión, asiStencia técnica, administrativa, relacionada con la formacion de la tierra y vuelo para la operaciones de aeronaves no tripuladas dentro del espacia aereo colombiano y en toda las demas formas de accion Universitaria.</t>
  </si>
  <si>
    <t>MARCO DE APOYO INTERINSTITUCIONAL</t>
  </si>
  <si>
    <t xml:space="preserve">
INSTITUTO COLOMBIANO DE DESARROLLO RURAL -INCODER-
</t>
  </si>
  <si>
    <t>Establecer bases de apoyo interinstitucional entre el INCODER y LA UNIVERSIDAD para que los estudiantes de lso diferentes programas academicos de las facultades de la Universidad realicen pasantias que sean prerrequisito para la obtencion del titulo profesional, en las dependencias del INCODER</t>
  </si>
  <si>
    <t>La entidad finalizo actividades</t>
  </si>
  <si>
    <t>INSTITUTO DE ASTROBIOLOGIA</t>
  </si>
  <si>
    <t>Articular las funciones misionales de la Universidad (Docencia,Investigación y Extensión) a los planes de Desarrollo de El Instituto en lo relacionado con cooperación técnica, transferencia cientifica y tecnológica, gestión de proyectos conjuntos en temas de educación , investigación en el avance de la Astrobiologia en Colombia, así como en todas aquellas áreas de interés recíproco propios de sus objetivos y funciones con miras al logro de sus fines y el aprovechamiento racional de sus recursos así como en todas las demás formas de cooperación que puedan ser de mutuo interes para la implementación de politicas, planes programas y programas y proyectos para el desarrollo de Ciudad Region.</t>
  </si>
  <si>
    <t>EL CENTRO NACIONAL DE MEMORIA HISTORICA-CNMH</t>
  </si>
  <si>
    <t xml:space="preserve">La base de Cooperación para los estudiantes de la Universidad que cursan los últimos periodos académicos realizan prácticas y/o pasantias académicas no menor  a seis (6) meses en las dependencias del CNMH </t>
  </si>
  <si>
    <t xml:space="preserve">6 meses </t>
  </si>
  <si>
    <t>ASOCIACION NACIONAL DE EMPRESARIOS DE COLOMBIA ANDI</t>
  </si>
  <si>
    <t>Establecer términos de cooperación interinstitucional con el fin de optimizar la utilización de los recursos humanos tecnologicos y materiales de ambas entidades por medio de estudiantes de la Universidad y la Empresa.</t>
  </si>
  <si>
    <t>3 Años</t>
  </si>
  <si>
    <t>EXSIS SOTWARE Y SOLUCIONES S.A.S.</t>
  </si>
  <si>
    <t xml:space="preserve">Establecer terminos de cooperación interinstitucional con el fin de optimizar los recursos humanos, técnologicos y materiales de ambas entiodades por medio de pasantías de los estudiantes de la Universidad  en la EMPRESA </t>
  </si>
  <si>
    <t>EMPRESA MUNICIPÁL DE ACUEDUCTO, ALCANTARILLADO Y ASEO DE FUNZA</t>
  </si>
  <si>
    <t>MARCO DE LA COOPERACION</t>
  </si>
  <si>
    <t>UNIVERSIDAD AUSTRAL DE CHILE</t>
  </si>
  <si>
    <t>Regular la cooperacion entre la UDFJC y UACh, en los campos cientificos, cultural, docente, tecnico pedagogico, tecnico administrativo y de estudiantes, para permitir el desarrollo de proyectos de investigacion, programas de enseñanza y extension, realizacion de eventos academicos en areas de interes</t>
  </si>
  <si>
    <t xml:space="preserve">CORPORACION PARA LA INVESTIGACION EL DESARROLLO SOSTENIBLE Y LA PROMOCION SOCIAL  -CORPROGRESO- </t>
  </si>
  <si>
    <t>Establecer los terminos de cooperacion para el desarrollo de  Pasantias, Praticas o Trabajo de Grado de los estudaintes adscritos a la Facultad de Medio ambiente y Recursos Naturales, en las areas que sean de interes comun para ambas entidades.</t>
  </si>
  <si>
    <t>CENTRO INTERNACIONAL DE FISICA</t>
  </si>
  <si>
    <t xml:space="preserve">La colaboración mutua entre la Universidad Distrital y el CIF, en la planeación, coordinación y ejecución de actividades académicas investigativas y desarrollo en el campo de la fisica, las ciencias naturales areas afines y áreas tecnologicas, que conlleven al fortalecimiento desarrollo y progreso de las dos instituciones.   </t>
  </si>
  <si>
    <t>INTELLIGENT TECHNOLOGIES INVESTMENT S.A.S.</t>
  </si>
  <si>
    <t xml:space="preserve">CONVENIO DE PASANTIA </t>
  </si>
  <si>
    <t xml:space="preserve">AGENCIA NACIONAL DEL ESPECTRO </t>
  </si>
  <si>
    <t xml:space="preserve">Establecer las bases de cooperación interinstitucional entre la ANE y la UNIVERSIDAD atraves de prácticas y/0 pasantías de todos los programas curriculares de pregrado y posgrado de la Universidad, en actividades relacionadas con la disciplina de la formación del estudiante a efectos de contribuir de manera priva a su formación profesional, complementando a la formación académica recibida, apoyando a la ANE en desarrollo de sus funciones. </t>
  </si>
  <si>
    <t xml:space="preserve">CORPORACIÓN POLITECNICA NACIONAL DE COLOMBIA - POLITECNICA (COLOMBIA) </t>
  </si>
  <si>
    <t>Consiste  en regular la colaboración entre la UDFJC y la CORPORACION, en los campos cientificos, cultural, docente, técnico pedagógico, técnico administrativo y de estudiantes, para permitir el desarrollo de proyectos de investigación, programas de enseñañza y extensión, realización de eventos acádemicos en áreas de interés.</t>
  </si>
  <si>
    <t>FUNDACIÓN BIOPARQUE LA RESERVA</t>
  </si>
  <si>
    <t xml:space="preserve">Establecer términos de cooperación interisnstitucional con el fin de optimizar la utilización de los recursos humanos, tecnólogicos y materiales de ambas entidades, por medio de pasantías de los estudiantes de la La UNIVERSIDAD y la FUNDACION.  </t>
  </si>
  <si>
    <t>COOPERACIÓN ACADEMICA</t>
  </si>
  <si>
    <t>CORPORACIÓN PUNTOS CARDINALES</t>
  </si>
  <si>
    <t xml:space="preserve">Articular las funciones misionales de la UNIVERSIDAD (Docencia, Investigación y Extensión) a los planes de Desarrollo del ASOCIADO en lo relacionado con cooperación técnica, transferiencia cientifica y tecnologica, extensión de proyectos conjuntos en temas de educación, investigación y extensión así como todas las demás formas de cooperación citadas anteriormente como parte esencial del presente convenio que pueda ser de mutuo interés para la implementación de politicas, planes programas y proyectos para el desarrollo de la Ciudad Región.      </t>
  </si>
  <si>
    <t>ESPECIAL DE COOPERACIÓN</t>
  </si>
  <si>
    <t>DEMAKER INTERGROUP LTDA.</t>
  </si>
  <si>
    <t>Aunar esfuerzos paraa adelantar acciones conjuntas en temas de interés reciproco para cada una de las partes, en las áreas de investigación, extensión, asistencia técnica, administrativa y académicas relacionadas con las tecnologias de la Información y en todas las demás formas de acción universitaria.</t>
  </si>
  <si>
    <t>ASOCIACIÓN DE AERONAVES REMOTAMENTE TRIPULADAS DE COLOMBIA (ARTC)</t>
  </si>
  <si>
    <t xml:space="preserve">El desarrollo conjunto de actividades cientificas, investigativas tecnicas, culturales, profesionales profesionales y acádemicas de importancia para Bogotá D.C.  Y el pais en las áreas de los sistemas aereos no tripulados en su sentido amplio (aeronaves sistemas de control, sistemas de recogida de inform,ación, procesamiento de la información, etc.) donde la UNIVERSIDAD  y la ASOCIACIÓN participan y tienen mutuo interés. </t>
  </si>
  <si>
    <t>PORTAFOLIO SOSTENIBLE GROUP S.A.S</t>
  </si>
  <si>
    <t xml:space="preserve">Aunar esfuerzos para adenlantar acciones conjuntas  en temas de interés reciproco para cada una de las partes en las áreas de investigación, extensión, asistencia técnica, administrativa y académica, relacionada con el desarrollo de actividades de cooperación técnica transferencia cientifica y tecnologica gestión de proyectos conjuntos en temas de educación, investigación y extensión, así como todas las demás formas de cooperación que puedan ser de mutuo interes para la implementación de politicas planes, programs y proyectos para el desarrollo del país y en todas las demás formas de acción universitaria.  </t>
  </si>
  <si>
    <t>CONSERVATION INTERNATIONAL FOUNDATION</t>
  </si>
  <si>
    <t>Establecer los terminos de la cooperacion para el desarrollo de las Pasantias, Practicas o Trabajos de Grado de los estudiantes adscritos a la Facultad de Medio Ambiente y Recursos Naturales, en las areas que sean de interes comun para ambas entidades.</t>
  </si>
  <si>
    <t>Se remite correo solicitando la posibilidad de prórroga del convenio el 15-mayo-17</t>
  </si>
  <si>
    <t>destepa@conservation.org
recursoshumanos.conservacion@gmail.com</t>
  </si>
  <si>
    <t>SE ENVIO CARTA EL DIA 14 DE FEBRERO DE 2018</t>
  </si>
  <si>
    <t xml:space="preserve">INSTITUTO DE INVESTIGACION DE RECURSOS BIOLOGICOS " ALEXANDER VON HUMBOLDT" </t>
  </si>
  <si>
    <t>Establecer una cooperacion academica entre el INSTITUTO HUMBOLT y la UNIVERSIDAD para el desarrollo de un programa de practicas estudiantiles, en los cuales los estudiantes designados por la UNIVERSIDAD y seleccionados por el INSTITUTO HUMBOLDT aplicaran los conocimientos adquiridos durante la carrera, dentro del contexto de las funciones y actividades propias del INSTITUTO HUMBOLDT, consagradas en la Ley 99 de 1993 y demas normas que reglamenten.</t>
  </si>
  <si>
    <t>Se realizo prorroga hasta el 21 /04/2021</t>
  </si>
  <si>
    <t>JAEM COLOMBIA SAS</t>
  </si>
  <si>
    <t>El presente convenio finaliza en Junio del 2019 con la prorroga automatica. Se aplica prorroga automatica hasta el 2021</t>
  </si>
  <si>
    <t>jgr0601@hotmail.com</t>
  </si>
  <si>
    <t xml:space="preserve">INTERADMINISTRATIVO DE COOPERACION INTERINSTITUCIONAL </t>
  </si>
  <si>
    <t>Aunar esfuerzos tecnicos, administrativos y academicos, con el fin de que los estudiante de los programas curriculares de pregrado de la Universidad realicen en EL Senado las pasantias academicas que sean prerrequisitito para optar por el titulo correspondiente, a traves de la aplicacion de los conocimientos academicos adquiridos.</t>
  </si>
  <si>
    <t>COMPAÑÍA LIDER EN SEGURIDAD OCUPACIONAL LTDA</t>
  </si>
  <si>
    <t>gerencia@liderso.com</t>
  </si>
  <si>
    <t>DEPARTAMENTO  NACIONAL DE PLANEACION</t>
  </si>
  <si>
    <t>Establecer bases de cooperacion entre la UNIVERSIDAD y DNP para el desarrollo  integrado de programas de pasantias para que los estudiantes de la UNIVERSIDAD puedan complementar su formacion academica requerida dentro del proceso de enseñanza y aprendizaje.</t>
  </si>
  <si>
    <t xml:space="preserve">SE LE ESCRIBIO CORREO A IVET DEL CERI, PERO NO FUE ENCONTRADO EN LA BASE DE DATOS </t>
  </si>
  <si>
    <t>AGENCIA DE ALCOHOL EL AS LTDA</t>
  </si>
  <si>
    <t>REFORESTADORA DE LA COSTA SAS</t>
  </si>
  <si>
    <t xml:space="preserve">Se gestiono prorroga pero no respondieron </t>
  </si>
  <si>
    <t>SFA CEBAR SAS</t>
  </si>
  <si>
    <t>Establecer terminos de cooperacion interinstitucioonal con el fin de optimizar la utilizacion de los recursos humanos, tecnologicos y materiales de ambas entidades, por medio de pasantias de los estudiantes de La Universidad en La Empresa.</t>
  </si>
  <si>
    <t>6 meses</t>
  </si>
  <si>
    <t>RETIRADO DE LA PAGINA CERI</t>
  </si>
  <si>
    <t>ALCATEL- LUCENT DE COLOMBIA S.A.</t>
  </si>
  <si>
    <t>Establecer los términos de cooperación interinstitucional con el fin de optimizar la utilización de los recursos humanos, tecnológicos y materiales de ambas entiodades, por medio de pasantías de los estudiantes de la Universidad en la Empresa.</t>
  </si>
  <si>
    <t>MARCO DE COOPERACION ACADEMICA</t>
  </si>
  <si>
    <t>UNIVERSIDAD TECNOLOGICA DE PEREIRA</t>
  </si>
  <si>
    <t>Regular la coalboracion entre la UDFJC y UTP, en los campos cientificos, cultural, docente, tecnico pedagogico, tecnico administrativo y de estudiantes, para permitir el desarrollo de proyectos de investigacion, programas de enseñanza y extension, realizacion de eventos academicos en areas de interes</t>
  </si>
  <si>
    <t xml:space="preserve"> MARCO DE COOPERACION</t>
  </si>
  <si>
    <t>INSTITUTO NACIONAL DE SALUD</t>
  </si>
  <si>
    <t>Articular las funciones misionales de La Universidad (Docencia, Investigacion y Extension) a los planes de acion del Instituto en lo relacionado con la cooperación tecnica, transferencia cientifica y tecnologica, gestion de proyectos conjuntos en temas de educacion, investigacion y extension, asi como  todas las demas formas de cooperacion que puedan ser de mutuo interes para la implementacion de politicas, planes, programas y proyectos para el desarrollo de la Ciudad Region.</t>
  </si>
  <si>
    <t>LAURA CRISTINA HERNANDEZ  AVENIDAD CALLE 25 No. 51 20 BLOQUE 1 TELFONO 2207700 EXT. 1101 O 1241</t>
  </si>
  <si>
    <t>CORPORACION AUTONOMA REGIONAL DEL TOLIMA CORTOLIMA</t>
  </si>
  <si>
    <t>Establecer el marco de colaboración formativa entre Cortolima y la Universida Distrital, para el desarrollo de prácticas que incluyen actividades decaracter teorico y practico para diferentes estudiantes de los diversos programas academicos.</t>
  </si>
  <si>
    <t>CORPORACIÓN COLOMBIANA DE INVESTIGACIÓN AGROPECUARIA -CORPOICA</t>
  </si>
  <si>
    <t>Establecer las condiciones aplicables entre Corpoica y la Universidad para la realización de  prácticas profesionales supervisadas o pasantias academicas y trabajos de tesis por parte de los estudiantes de la Universidad en las Instalaciones de Corpoica.</t>
  </si>
  <si>
    <t>El presente convenio finaliza en Octubre del 2018 con la prorroga automatica</t>
  </si>
  <si>
    <t>FUNDACION PARA LA BIODIVERSIDAD Y EL DESARROLLO RURAL</t>
  </si>
  <si>
    <t>Establecer los términios de Cooperación para el desarrollo de pasantías práctica y trabajos de grado de los estudiantes adscritos a la Facultad del Medio Ambiente y Recursos Naturales, en las áreas que sean de interes comun para ambas entidades.</t>
  </si>
  <si>
    <t>UNIDAD ADMINISTRATIVA ESPECIAL DE BOSQUES DE CUNDINAMARCA</t>
  </si>
  <si>
    <t xml:space="preserve">Establecer los téminos de la Cooperación para el desarrollo de las pasantías, prácticas y trabajos de Grado de los estudiantes adscritos a la Facultadde Medio Ambiente y Recursos Naturales, en las áreas que sean de interés común para ambas entidades. </t>
  </si>
  <si>
    <t>SECRETARIA DISTRITAL DE PLANEACION</t>
  </si>
  <si>
    <t>Aunar esfuerzos técnicos, administrativos y tecnologicos para el desarrollo conjunto de programas proyectos y procesos de Cooperación técnica transferencia cientifica, tecnologia en y gestión de proyectos en temas de  educación, investigación, extensión y adelantar las prácticas academicas o pasantías de los estudiantes de los diferentes programas academicos que ofrece la Universidad Distrital en la SDP.</t>
  </si>
  <si>
    <t>FUNDACIÓN PLANETA VIVO BOGOTA</t>
  </si>
  <si>
    <t>Establecer los términos de la cooperación para el desarrollo de Pasntías o Prácticas o Trabajos de Grado de los estudiantes adscritos a la Facultad del Meduio Ambiente y recursos Naturales, en las áreas de ingeniería Ambiental, Ingeniería Sanitaria, Ingeniería en Topografia, Ingenieria Forestal, Administración Ambiental, tecnología en Saneamiento Ambiental, Tecnología en Gestión  Ambiental y Tecnología en TopografÍa.</t>
  </si>
  <si>
    <t>Otro si  del convenio  con prorroga hasta el 19 de ABRIL del 2024</t>
  </si>
  <si>
    <t>COOPERACION DE PRACTICAS Y PASANTIAS</t>
  </si>
  <si>
    <t>MINISTERIO DE AMBIENTE Y DESARROLLO SOSTENIBLE</t>
  </si>
  <si>
    <t xml:space="preserve">Aunar esfuerzos técnicos Administrativos y academicos entreelMinisterio de Ambiente y la Universidad Distrital,con el fin de que los estudiantes de pregrado realicen las pasantias o prácticas academicas que sean prerequisito para optar al titulo correspondiente através de los conocimientos adquiridos y su formación humana en aquellas áreas de interes para el Ministerio. </t>
  </si>
  <si>
    <r>
      <t xml:space="preserve">Se remite correo al CERI solictando información acerca de renovación o nuevo convenio el 12-mayo-2017
</t>
    </r>
    <r>
      <rPr>
        <b/>
        <sz val="10"/>
        <color theme="1"/>
        <rFont val="Times New Roman"/>
      </rPr>
      <t xml:space="preserve">Respuesta del CERI el 15-mayo-17 en donde se informa que se encuentra en proceso la FIRMA de un NUEVO CONVENIO </t>
    </r>
  </si>
  <si>
    <t xml:space="preserve">CORPORACION MAKKUNAGUA ONG </t>
  </si>
  <si>
    <t xml:space="preserve">Establecer las bases de cooperación entre MAKKUNAGUA y la Universidad , que permiten el intercambio, la difusión y la promoción de actividades para adelantar acciones conjuntas en temas de interes reciproco para cada una de las partes, en las areas tendientes al desarrollo cultural, servicios académicos de investigación, educación, ambiente, arte, sociedad, extensión y en todas las demás formas de acción Universitaria que puedan ser de mutuo interés para las partes quí firmantes que contribuyan para el desarrollo de la Ciudad Región.  </t>
  </si>
  <si>
    <t>TECHO-COLOMBIA</t>
  </si>
  <si>
    <t xml:space="preserve">Articular las funciones misionales de la Universidad (Docencia, Investigación y Extensión) a los planes de Desarrollo de la Organización en lo relacionado con la cooperación técnica y tecnologica, gestión de proyectos conjuntos en temas de educación, educación y extensión así como en todas las demás formas de cooperación que puedan ser de mutuo interés para la implementación de políticas planes programas y proyectos para el desarrollo de la Ciudad Región.    </t>
  </si>
  <si>
    <t>ESTUDIOS TECNICO SAS - SGS</t>
  </si>
  <si>
    <t>Establcer los términos de la cooperación para el desarrollo de Pasntías o Prácticas o Trabajos de Grado de los estudiantes adscritos a la Facultad del Medio Ambiente y Recursos Naturales, en las áreas que sean de interés común para ambas entidades.</t>
  </si>
  <si>
    <t>CONVENIO DE COOPERACIÓN No. 012-2014</t>
  </si>
  <si>
    <t>EL INSTITUTO NACIONAL DE MEDICINA LEGAL Y CIENCIAS FORENSES</t>
  </si>
  <si>
    <t>La cooperación entre la Universidad y el Instituto con el proposito de contribuir a un mejor desarrollo de las ciencias forences  como una de las misiones institucionales, en especial  lo que se refiere  a la especialidad docente de investigación y extensión, con el fin de elevar  la preparación de estudiantes profesionales de la UNIVERSIDAD, facilitar el acceso del INSTITUTO, entre otros programas de educación superior y especializada haciendo uso muto de sus recursos técnicos y doscentes disponibles en cada una de las instituciones.</t>
  </si>
  <si>
    <t>LONJA INTERNACIONAL</t>
  </si>
  <si>
    <t xml:space="preserve">Articular las funciones misionales de la Universidad (Docencia, Investigación, Extensión) a los planes de desarrollo de LONJA IN en lo relacionado con cooperación técnica, gestión de proyectos conjuntos en temas de educación, investigación y extensión así como todas las demás formas de cooperación que puedan ser de mutuo interés para la implementación de politicas planes programas y proyectos para la Ciudad Región. </t>
  </si>
  <si>
    <t>INTERINSTITUCIONAL DE COOPERACIÓN</t>
  </si>
  <si>
    <t>HELISTAR S.A.S.</t>
  </si>
  <si>
    <t xml:space="preserve">Es regular la colaboración entre la Universidad y Helistar S.A. , en los campos cientificos,cultural docente, técnico pedagógico técnico administrativo y de estudiantes, para permitir el desarrollo de proyectos de investigación, programas de enseñanza y extensión realización de eventos academicos en áreas de interés y práctica empresarial o pasantías.  </t>
  </si>
  <si>
    <t>gcomercial@groma.com.co</t>
  </si>
  <si>
    <t>FINART S.A.</t>
  </si>
  <si>
    <t>Establecer los términos de la cooperación para el desarrollo de Pasdantías o Prácticas o Trabajos de Grado de los estudiantes adscritos a la Facultad del Medio Ambiente y recursos Naturales, en las áreas que sean de interés común para ambas entidades.</t>
  </si>
  <si>
    <t>CORPORACION AUTONOMA REGIONAL DE CUNDINAMARCA - CAR</t>
  </si>
  <si>
    <t>Es articular las funciones misionales de la Universidad (Docencia, Investigación y Extensión) a los planes de Desarrollo de la Corporación en lo relacionado con cooperación técnica, transferencia científica y tecnológica, gestiónde proyectos conjuntos en temas de educación, investigación y extensión, así como en todas las demás formas de cooperación que puedan ser de mutuo interés para la implementación de políticas, planes programas y proyectos para el desarrollo de la Ciudad  Región.</t>
  </si>
  <si>
    <t>4 años</t>
  </si>
  <si>
    <t>GLAXO SMITHKLINE COLOMBIA S.A.</t>
  </si>
  <si>
    <t>Establecer  los términos de la cooperación para el desarrollo de Pasantías, Prácticas o Trabajos de Grado de los estudiantes adscritos a la Facultad del Medio Ambiente y recursos naturales, en las áreas que sean de interés común para ambas entidades.</t>
  </si>
  <si>
    <t>FUNDACIÓN INSTITUTO GEOFISICO  UNIVERSIDAD JAVERIANA</t>
  </si>
  <si>
    <t xml:space="preserve">Aunar acciones conjuntas por medio de convenio y/o contratos específicos en temas de interés recíproco para cada una de las partes, en las áreas de investigación formación , extensión, proyectos de consultoría, asistencia técnica y administrativa y académica en las demás formas de acción universitaria.  </t>
  </si>
  <si>
    <t>ACADEMICO</t>
  </si>
  <si>
    <t>SOCIEDAD COLOMBIANA DE AVALUADORES</t>
  </si>
  <si>
    <t>Articular las funciones misionales de la Universidad (Docencia, Investigación y Extensión) a los planes de Desarrollo de la Scda en lo relacionado con cooperación técnica y tecnol+ogica, gestión de proyectos conjuntos en temas de educación, investigación y extensión, así como en todad las demás formas de cooperación que puedan ser de mutuo interés para la implementación de politicas, planes programas y proyectos para el desarrollo de la Ciudad Regíón.</t>
  </si>
  <si>
    <t xml:space="preserve"> COOPERACIÓN </t>
  </si>
  <si>
    <t xml:space="preserve">Establecer los términos de cooperación entre la Universidad y el Ministerio atraves de la biblioteca Nacional UAE, que les permita compartir esfuerzos y relacionar  recursos tendientes al desarrollo de programas proyectos y estrategias que contribuyan a la valoración, conservación y difusión del patrimonio Bibliografico y documental Colombiano. </t>
  </si>
  <si>
    <t>MARCO DE COOPERACION TECNOLOGIA</t>
  </si>
  <si>
    <t>ECOPETROL</t>
  </si>
  <si>
    <t>MIXTA</t>
  </si>
  <si>
    <t>Aunar esfuerzos para la innovacion y fortalecimiento  de la gestion de la informacion y de las tecnologias de informacion mediante la integracion de capacidades academicas y empresariales, alineado  con las necesidades y retos de Ecopetrol</t>
  </si>
  <si>
    <t>ACUERDO</t>
  </si>
  <si>
    <t>CONTRALORIA DE BOGOTA D.C.</t>
  </si>
  <si>
    <t>Establecer los terminos de cooperacion interinstitucional entre las dos entidades para aunar esfuerzos y recursos, y desarrollar actividades asociativas tendientes a concretar acciones de integracion. Para el efecto, las dos entidades adelantaran programas conjuntos en areas académicas, cientificas y tecnologicas y de servicio a la comunidad utilizando los recursos humanos, tecnicos y fisicos de lso cuales dispone.</t>
  </si>
  <si>
    <t xml:space="preserve">CORPORACION AUTONOMA REGIONAL DEL VALLE DEL CAUCA CVC </t>
  </si>
  <si>
    <t>Cooperación interinstitucional para la realización de prácticas estudiantiles, pasantías y tesis de grado de estudiantes presentados por la universidad que sean admitidos por la CVC, mediante la aplicación de los fundamentos teóricos que han recibido en clase para la ejecución de actividades y prácticas propias de los proyectos y procesos que esté desarrollando la CVC.</t>
  </si>
  <si>
    <t>MARCO</t>
  </si>
  <si>
    <t>SUPERINTENDENCIA DE INDUSTRIA Y COMERCIO</t>
  </si>
  <si>
    <t>Aunar esfuerzos técnicos y administrativos con el fin de articular las funciones misionales de la Universidad,frente a los objetivos mensionados institucionales de la Superintendencia de Industria y Comercio.</t>
  </si>
  <si>
    <t>SITECH SOLUCIONES S.A.S.</t>
  </si>
  <si>
    <t>Con el presente Convenio las partes deciden unir esfuerzos  con base en su experiencia y conocimiento con el fin de ejecutar las actividades descritas en el presente documento teniendo encuenta que el mercado requiere personal altamente calificado, por lo que se pretende articular las funciones misionales de la Univiersidad (Docencia, Investigación y Extensión) a los planes de desarrollo de SITECH , en lo relacionado con la cooperación técnica, transferencia tecnologica,gestión de proyectos conjuntos    en temas de educación, investigación y extensión asi como en todas las demas  formas de cooperación que puedan ser de mutuo interes, para la implementación de politicas, planes programas y proyectos para el desarrollo de la Ciudad Regi+on.</t>
  </si>
  <si>
    <t>MINISTERIO DE TECNOLOGÍAS DE INFORMACIÓN Y LAS COMUNICACIONES MINTIC</t>
  </si>
  <si>
    <t>Aunar esfuerzos técnicos y Administrativos entre el Ministerio de Tecnologías de la información y de las comunicaciones y la de la Universidad Distrital Francisco José de Caldas para las pasantías.</t>
  </si>
  <si>
    <t>Prorroga de Previo Acuerdo</t>
  </si>
  <si>
    <t xml:space="preserve">SE LE ESCRIBIO CORREO A IVET DEL CERI </t>
  </si>
  <si>
    <t xml:space="preserve">PRÁCTICAS </t>
  </si>
  <si>
    <t>EPC INGENIERIA S.A.S.</t>
  </si>
  <si>
    <t>Establecer términos de cooperación interinstitucional con el fin de optimizar la utilización de los recursos humanos, tecnologicos y materiales de ambas entidades por medio de prácticas de los estudiantes de la La Universidad en la Empresa.</t>
  </si>
  <si>
    <t>FEDERACION COLOMBIANA DE AJEDRÉZ</t>
  </si>
  <si>
    <t>Articular las funciones misionales de la Universida (Docencia,Investigación y Extensión) a los planes de Desarrollo de la Federación en lo relacionado con cooperación técnica, transferencia cioentífica y tecnológica, gestión de proyectos conjuntos en temas de educación, investifación y extensión, así como todas las demás formas de cooperación que puedan ser de mutuo interés para la implementación de politicas, planes programas y proyectos para el desarrollo de la Ciudad Región.</t>
  </si>
  <si>
    <t>AERONÁUTICA CIVIL- AEROCIVIL</t>
  </si>
  <si>
    <t>Establecer términos de cooperación e intercambio interinstitucional entre la AEROCIVIL y La Universidad, con el propósito de fortalecer, acompañar y apoyar la ejecución de programas y proyectos de carácter académico administrativo, pedagógico de investigación, desarrollo tecnológico y extensión.</t>
  </si>
  <si>
    <t>ALCALDIA MAYOR DE BOGOTA</t>
  </si>
  <si>
    <t>Aunar esfuerzos entre la Universidad Distrital Francisco José de Caldas y la Secretaria General de la Alcaldía Mayor de Bogotá. A través de la Oficina de Altqa Consejería Distrital de Tecnologías de Información y Comunicaciones - TIC, para desarrollar cursos, módulos, talleres, seminarios, virtuales, y/o presenciales de capacitación en tecnologías de la información y las comunicaciones, que permitan brindar eficiencia a las estrategias de inclusión digital que se adelantan con ocasión de las metas y objetivos formulados en el articulo 44 del Plan de Desarrollo "Bogotá Humana".</t>
  </si>
  <si>
    <t>SE LE ESCRIBIO CORREO A IVET DEL CERI QUIEN RESPONDE QUE SE ESTA HACIENDO EL TRAMITE PARA LA PRORROGA</t>
  </si>
  <si>
    <t>Establecer las bases de cooperación entre la Terminal y la Universidad, para adelantar acciones conjuntas en temas de interés recíproco para cada una de las partes en las áreas de servicios académicos de investigación en ciencia, tecnologia, educación, ambiente, sociedad, extensión y en todas las demás formas de acción universitaria que puedan ser de mutuo, interés para las partes aquí firmantes.</t>
  </si>
  <si>
    <t>RESGUARDO INDIGENA KANKUAMO DE LA SIERRA NEVADA</t>
  </si>
  <si>
    <t xml:space="preserve">Prestarse mutuo apoyo técnico, académico y respaldo institucional, para el diseño, financiamiento, ejecución y evaluación de proyectos conjuntos que, les permitan, de una parte, a la Universidad Distrital, profundizar el cumplimiento sus funciones de docencia, investigación y proyección social en territorios éticos, así como la ejecución de las políticas y las estrategias contenidad en el "Plan Estratégico de Desarrollo 2007 - 2016" , y de otra parte, contribuya para que los miembros del pueblo Kankuamo, accedan a los proyectos y servicios de la Universidad, con el propósito de fortalecer las capacidades de ejecución de los proyectos y los procesos formulados en el "Modelo de Ordenamiento Participativo" y en el "Ordenamiento Educativo - Makú Jogúkí", del Resguardo Indígena Kankuamo". </t>
  </si>
  <si>
    <t>36 Meses</t>
  </si>
  <si>
    <t xml:space="preserve">COOPERACION INTERINSTITUCIONAL  </t>
  </si>
  <si>
    <t>ALIANZA COLOMBO-BULGARA</t>
  </si>
  <si>
    <t xml:space="preserve">Establecer las bases de cooperación entre la FUNDACION ALIANZA COLOMBO-BULGARA y la UNIVERSIDAD DISTRITAL FRANCISCO JOSE DE CALDAS, para adelantar acciones conjuntas en temas de interés recíproco para cada una de las partes , en las áreas de servicio académico de investigación en ciencia, tecnología, educación ambiente sociedad y extensión y en todas las demás formas de cooperación que puedan ser de interés para las partes.  </t>
  </si>
  <si>
    <t>3 A ños</t>
  </si>
  <si>
    <t>ALCALDIA MUNICIPAL DE AGUA AZUL</t>
  </si>
  <si>
    <t>Articular las funciones misionales de la Universidad (Docencia, Investigación y Extensión) a los planes de Desarrollo del Municipio de Aguazul en lo relacionado con Cooperación técnica, transferencia cientifica y tecnologica, gestión de proyectos conjuntos  en temas de educación, investigación y extensión así como todas las demás formas de cooperación que puedan ser de mutuo interés para la implementación de politicas, planes programas y proyectos para el desarrollo del Municipio y la Región.</t>
  </si>
  <si>
    <t>E-NOVO S.A.S.</t>
  </si>
  <si>
    <t>Se centrara en el desarrollo de actividades cientificas y recnologicas señaladas en el Articulo segundo del Decreto 591 de 1991.</t>
  </si>
  <si>
    <t>EMPRESA DE ACUEDUCTO Y ALCANTARILLADO DE BOGOTA- EAAB</t>
  </si>
  <si>
    <t>Articular las funciones misionales de la Universidad (Docencia, Investigación y Rxtensión) a los planes de Desarrollo del ACUEDUCTO DE BOGOTA en lo relacionado  con cooperación técnica, transferencia cientifica y tecnológica, gestión de proyectos conjuntos en temas de educación, investigación y extensió, así como todas las demas formas de cooperación que puedan ser de mutuo interés para la implementación de políticas, planes programas y proyectos para el desarrollo de la Ciudad Región.</t>
  </si>
  <si>
    <t>CORPORACIÓN PARA EL MANEJO AMBIENTAL VERDE SER</t>
  </si>
  <si>
    <t>Establecer las bases de cooperación entre verde ser y la universidad, para adelantar acciones conjuntas  en temas de interés recíproco por cada una de las partes, en las áreas de servicios académicos  de investigación en ciencia, tecnología, educación, ambiente, sociedad, extensión y en todas las demás formas de acción universitaria que puedan ser de mutuo interés para las partes.</t>
  </si>
  <si>
    <t xml:space="preserve">ESCUELA DE INTELIGENCIA Y CONTRAINTELIGENCIA DEL EJERCITO </t>
  </si>
  <si>
    <t>Establecer un marco amplio de cooperación, articulando las funciones misionales de la universidad (docencia, investigación y extensión) a fin de fortalecer las actividades y planes de desarrollo educativo de la ESICI y los proyectos que de mutuo interés se puedan generar.</t>
  </si>
  <si>
    <t>FUNDACIÓN RED COLOMBIANA DE VARAMIENTOS IASSOS</t>
  </si>
  <si>
    <t>Establecer las bases de cooperación entre la Fundación y la Universidad, para adelantar acciones conjuntas en temas de interes recíproco para cada una de las partes, en las áreas de servicios academicos de investigación en ciencia, técnologia, educación ambiente,sociedad, extensión y en todas las demas formas de acción universitaria que puedan ser de mutu interes para ambas partes.</t>
  </si>
  <si>
    <t>15 años</t>
  </si>
  <si>
    <t>fundacion.iassos@gmail.com</t>
  </si>
  <si>
    <t>RESGUARDO COHETANDO</t>
  </si>
  <si>
    <t>Establecer términos de cooperación interinstitucional con el fin de optimizar la utilización de los recursos humanos tecnológicos y materiales de ambas entidades, por medio de  trabajos de Grado, Prácticas y Pasantías de los estudiantes de la UNIVERSIDAD (UDFJC)  en el resguardo de COHETANDO.</t>
  </si>
  <si>
    <t>14 años</t>
  </si>
  <si>
    <t>cxaeen@hotmail.com</t>
  </si>
  <si>
    <t>ALCALDIA DE SAN FRANCISCO CUNDINAMARCA</t>
  </si>
  <si>
    <t>Articular las funciones misionales de la Universidad (Docencia, Investigación y Extensión) alos planes de desarrollo de la Alcaldia en lo relacionado con la cooperación técnica, trnaferencia cientifica y tecnologica, gestión de proyectos conjuntos en los temas de investigación, extensión así como en todas las  demas formas de cooperación que puedan ser de mutuo interes para la implementación de politicas planes de programas y proyectos para desarrollo de la ciudad Region.</t>
  </si>
  <si>
    <t>MAXIELECTRICOS S.A.</t>
  </si>
  <si>
    <t>Establecer términos de cooperación interinstitucional con el fin de optimazar la utilización de los recursos humanos, tecnológicos y materiales de ambas entidas, por medio de prácticas de los estudiantes de La Universidad en La Empresa.</t>
  </si>
  <si>
    <t>ASOCIACION NACIONES UNIDAD COLOMBIA- ANUCOL</t>
  </si>
  <si>
    <t>Constituye el soporte de alianzas estrategicas entre las dos partes, con el fin de realizar proyectos de ambito local, regional nacional e internacional.</t>
  </si>
  <si>
    <t>ASOCIACIÓN COLOMBIANA DE GESTIÓN DE PROYECTOS-ACGEPRO</t>
  </si>
  <si>
    <t>acgepro@gmail.com</t>
  </si>
  <si>
    <t>ALCALDIA MUNICIPAL DE SAN JUAN DE RIO SECO C/MARCA</t>
  </si>
  <si>
    <t>Establecer las bases de cooperación entre el Municipio y la Universidad. Para adelantar acciones conjuntas  en temas de interes recíproco para cada una de las partes, en las areas de servicios académicos de investifación en ciencia,técnologia, educaión ambiente, sociedad, estensión y todas las demas formas de acción universitaria que  puedan ser de mutuo interes para aquí las parte firmantes.</t>
  </si>
  <si>
    <t>44 Meses</t>
  </si>
  <si>
    <t>CERRACOL</t>
  </si>
  <si>
    <t>Establecer términos de cooperación interinstitucional con el fin optimizar la utilización de los recursos humanos, tecnologicos y materiales de ambas entidades por medio de prácticas de los estudiantes de la Universidad en la Empresa.</t>
  </si>
  <si>
    <t>ALCALDIA LOCAL DE NOCAIMA</t>
  </si>
  <si>
    <t>12 años</t>
  </si>
  <si>
    <t>EMPRESA SOCIAL DEL ESTADO SAN CRISTOBAL</t>
  </si>
  <si>
    <t>La Cooperación entre la Universidad Distrital Francisco José de Caldas y la Empresa Social del Estado San Cristobal,  para el desarrollo integrado de un programa de pasantías para la formación de los estudiantes a su cargo, acorde con sus conocimientos habilidades y destrezas  de los mismos.</t>
  </si>
  <si>
    <t>11 años</t>
  </si>
  <si>
    <t xml:space="preserve">planeacion@esesancristobal.gov.co
</t>
  </si>
  <si>
    <t>FUNDACIÓN TECNOLÓGICA DE NEIVA</t>
  </si>
  <si>
    <t xml:space="preserve">Promover la cooperación academioca entre la Universidad Distrital Francisco José de Caldas, localizada en Bogotá- Colombia y la Fundación y la Escuela Tecnologica de Neiva Jesús Oviedo Pérez, Institución de Educación Superior con personería Juridica No. 1595 del 28 de Febrero de 2011, otorgada por el Ministerio de Educación Nacional, ubicada en el municipio de Rivera, Departamento del Huila. </t>
  </si>
  <si>
    <t>13 años</t>
  </si>
  <si>
    <t>FUNDACION GAIA AMAZONAS</t>
  </si>
  <si>
    <t>Promoveer la Cooperación Académica entre la Universidad Distrital Francisco José de Caldas, localizada en Bogotá - Colombia y la Fundación Gaia Amazonas localizada en Bogotá - Colombia, las dos Instituciones acuerdan establecer un marco de cooperación  educativa.</t>
  </si>
  <si>
    <t>mvhildevrand@gmail.com</t>
  </si>
  <si>
    <t>CASA MUSEO FRANCISCO JOSÉ DE CALDAS - FUNDACALDAS</t>
  </si>
  <si>
    <t xml:space="preserve">establecer los términos de cooperación Interinstitucional entre las dos entidades para la realización de Investigaciones y publicaciones conjuntas, eventos académicos, así como la formulación y gestión de proyectos especificos de interes mutuo y en lo posible con recursos de financiamiento externo atraves de entidades de cooperación nacional e internacional. </t>
  </si>
  <si>
    <t>diegocaldasvarona@hotmail.com</t>
  </si>
  <si>
    <t>FUNDACION PAIS LIBRE</t>
  </si>
  <si>
    <t>El presenteconvenioconstituyeel soporteparadistintasformasde asociatividadlegal,que demandela ejecuciónde proyectosentrelas dos institucionesy con otrasempresaso institucionesnacionaleso internacionales, paraconstituiralianzasestratégicasconelfinderealizarproyectosdelámbitolocal,regional, nacionale internaciona</t>
  </si>
  <si>
    <t>fraiaro@paisdelconocimiento.org</t>
  </si>
  <si>
    <t xml:space="preserve"> COOPERACIÓN INTERINSTITUCIONAL</t>
  </si>
  <si>
    <t>SOCIEDAD COLOMBIANA DE INGENIEROS</t>
  </si>
  <si>
    <t>Desarrollar estrategias para facilitar la vinculación de los ingenieros egresados, estudiantes, docentes y personal adscrito a la Universidad Distrital Francisco José de Caldas como socios de la Sociedad Colombiana de Ingenieros.</t>
  </si>
  <si>
    <t>C&amp;C GALU CONSULTORIAS Y CONSTRUCCIONES S.A.S.</t>
  </si>
  <si>
    <t xml:space="preserve">3 Años </t>
  </si>
  <si>
    <t>Puede ser Prorrogado</t>
  </si>
  <si>
    <t>CONVENIO DE PRACTICAS</t>
  </si>
  <si>
    <t>F&amp; R INGENIEROS LIMITADA</t>
  </si>
  <si>
    <t>NO ESTAN INTERESADOS EN PRORROGA</t>
  </si>
  <si>
    <t>FEDERACION COLOMBIANA DE LONJAS DE PROPIEDAD RAIZ - FEDELONJAS</t>
  </si>
  <si>
    <t xml:space="preserve">Establecer los términos de cooperación interinstitucional entre las dos Entidades para aunar esfuerzos y recursos y desarrollar actividades asociativas tendientes a concretar acciones de integración. </t>
  </si>
  <si>
    <t xml:space="preserve">CONTRALORÍA GENERAL DEL DEPARTAMENTO DE CUNDINAMARCA </t>
  </si>
  <si>
    <t>Aunar esfuerzos entre las partes a fin de establecer las bases de cooperación interinstitucional entre la Contraloría y la Universidad, para adelantar acciones conjuntas en temas de interés recíproco para cada una de las partes, en las áreas de servicio académico de investigación en ciencia, tecnología, educación, ambiente, sociedad, extensión y en todas las demas formas de acción universitaria que puedan ser de mutuo interes para las partes.</t>
  </si>
  <si>
    <t xml:space="preserve">PRÓRROGA DE COMÚN ACUERDO </t>
  </si>
  <si>
    <t>FUNDACIÓN INSTITUTO DE DESARROLLO HUMANO SOSTENIBLE FIDHS</t>
  </si>
  <si>
    <t>Establecer mecanismos que permitan el intercambio técnico, cientifico  investigativo y de servicios.</t>
  </si>
  <si>
    <t>Cooperacion cientifica,tecnologica y educativa para aunar esfuerzos tendientes al desarrollo de investigaciones basicas y aplicadas de interes conjunto en las lineas de trabajo.</t>
  </si>
  <si>
    <t>VERIFICAR  ACUERDO</t>
  </si>
  <si>
    <t>MARCO ESPECIAL DE COOOPERACION</t>
  </si>
  <si>
    <t>INSTITUTO DE HIDROLOGIA, METEOROLOGIA Y ESTUDIOS AMBIENTALES - IDEAM</t>
  </si>
  <si>
    <t>Aunar esfuerzos técnicos, logísticos y financieros con el fin de facilitar la realización de acciones conjuntas y complementarias  mediante el apoyo y asistencia técnica, intercambio de conocimiento tecnológico y científico, información técnica de productos en bienes y servicios que coadjuven al cumplimiento de las funciones de cada de las partes, através deactividades académicas, investigaciones formativas, experiencias, de acuerdo con elrecurso humano y el material disponible por cada una de las partes contratantes. En desarrollo del mismo las partes podrán invitar a participar a otras universidades con el fin de ejecutar programas, capacitaciones e investigaciones para el cumplimiento de los objetivos y funciones de cada uno de lo entes signatarios.</t>
  </si>
  <si>
    <t>Alexis Adamy Ortiz Morales</t>
  </si>
  <si>
    <t>INTEGRAL DE COOPERACION</t>
  </si>
  <si>
    <t>UNIDAD ADMINISTRATIVA ESPECIAL DIRECCION DE IMPUESTOS Y ADUANAS NACIONALES  DIAN</t>
  </si>
  <si>
    <t>Aunar esfuerzos interinstitucionales de cooperación mutua para: a) diseñar y realizar programas de capacitación y formación profesional y de postgrado de interés común para las partes.</t>
  </si>
  <si>
    <t>10 años</t>
  </si>
  <si>
    <t>evasquezr1@dian.gov.co</t>
  </si>
  <si>
    <t>MINISTERIO DE TRANSPORTE</t>
  </si>
  <si>
    <t>Establecer las bases de Cooperación académica, cientifica, técnica o investigativa entre las instituciones por medio de las cuales se permita que los estudiantes de pregrado de la Universidad participen en el Minisaterio a través de procedimientos y actividades acordes con sus conocimientos, habilidades y destrezas profesionales.</t>
  </si>
  <si>
    <t>CONVENIO MARCO  INTERINSTITUCIONAL DE COOPERACIÓN</t>
  </si>
  <si>
    <t>LA EMPRESA ADTECH S.A.</t>
  </si>
  <si>
    <t>Las dos organizaciones empresariales acuerdan apoyarsen mutuamente en la realización y desarrollo de las actividades de investigación, formación académica, empresarial y de presentación de servicios de beneficio interinstitucional.</t>
  </si>
  <si>
    <t>COOPERACIÓN INSTITUCIONAL</t>
  </si>
  <si>
    <t>JARDIN BOTANICO JOSE CELESTINO MUTIS</t>
  </si>
  <si>
    <t xml:space="preserve">Establecer el marco de cooperación interinstitucional entre EL Jardín Botanico y la Universidad Distrital Francisco josé de Caldas, para diseñar, desarrollar e implementar programas y proyectos relacionados con el manejo protección y propagación de especies vegetales, la investigación científica básica y aplicada y la educación para la conservación y manejo de la flora y la biodiversidad en el Distrito Capital. </t>
  </si>
  <si>
    <t>COOPERACIÓN  MUTUA</t>
  </si>
  <si>
    <t>CENTRO DE INVESTIGACION Y DESARROLLO TECNOLOGICO DE LA INDUSTRIA ELECTRO ELECTRONICA E INFORMATICA  -CIDEI</t>
  </si>
  <si>
    <t xml:space="preserve">Establecer los términos generales entre la cooperación mutua entre la CIDEI  y la Universidad, a fin de aunar esfuerzos y recursos para adelantar actividades asociativas que conlleven al progreso desarrollo e innovación de la producción de bienes y servicios del país en particular de los bienes de bases tecnologicas de Bogotá- Región al desarrollo sostenido de la formación y capacitación profesional, en las areas del conocimiento que son comunes a las dos entidades y en aquellas que requiera en desarrollo tecnologico de la producción, y en especial al fortalecimiento y desarrollo de las industrias de base tecnologica de la Region y sus relaciones con la Universidad  </t>
  </si>
  <si>
    <t xml:space="preserve">COOPERACION </t>
  </si>
  <si>
    <t>CAMARA DE REPRESENTANTES</t>
  </si>
  <si>
    <t>Por medio del presente Convenio, la Universidad se compromete para con la Universidad Distrital Francisco José de Caldas a permitir la práctica de sus estudiantes, con el fin de cumplir con los requisitos académicos, para posteriormente obtener su título.</t>
  </si>
  <si>
    <t>30 de enero de 2024</t>
  </si>
  <si>
    <t>Enviado el 21 de febrero</t>
  </si>
  <si>
    <t>ACTIVOS</t>
  </si>
  <si>
    <t>VENCIDOS</t>
  </si>
  <si>
    <t>PROXIMOS A VENCER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</si>
</sst>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0.0"/>
  </numFmts>
  <fonts count="33">
    <font>
      <sz val="11"/>
      <color theme="1"/>
      <name val="Calibri"/>
      <family val="2"/>
      <scheme val="minor"/>
    </font>
    <font>
      <u/>
      <sz val="11"/>
      <color theme="10"/>
      <name val="Calibri"/>
      <family val="2"/>
      <scheme val="minor"/>
    </font>
    <font>
      <b/>
      <sz val="12"/>
      <color theme="1"/>
      <name val="Times New Roman"/>
    </font>
    <font>
      <sz val="12"/>
      <color theme="1"/>
      <name val="Times New Roman"/>
    </font>
    <font>
      <sz val="10"/>
      <color theme="1"/>
      <name val="Times New Roman"/>
    </font>
    <font>
      <b/>
      <sz val="10"/>
      <color theme="1"/>
      <name val="Times New Roman"/>
    </font>
    <font>
      <sz val="11"/>
      <color theme="1"/>
      <name val="Times New Roman"/>
    </font>
    <font>
      <b/>
      <sz val="12"/>
      <color rgb="FF000000"/>
      <name val="Times New Roman"/>
    </font>
    <font>
      <sz val="11"/>
      <color rgb="FF000000"/>
      <name val="Times New Roman"/>
    </font>
    <font>
      <u/>
      <sz val="11"/>
      <color theme="10"/>
      <name val="Times New Roman"/>
    </font>
    <font>
      <sz val="9"/>
      <color rgb="FF424242"/>
      <name val="Times New Roman"/>
    </font>
    <font>
      <sz val="9"/>
      <color rgb="FF000000"/>
      <name val="Times New Roman"/>
    </font>
    <font>
      <b/>
      <sz val="13.5"/>
      <color rgb="FF000000"/>
      <name val="Times New Roman"/>
    </font>
    <font>
      <sz val="12"/>
      <color rgb="FF000000"/>
      <name val="Times New Roman"/>
    </font>
    <font>
      <b/>
      <sz val="11"/>
      <color rgb="FF000000"/>
      <name val="Times New Roman"/>
    </font>
    <font>
      <b/>
      <sz val="11"/>
      <color theme="1"/>
      <name val="Times New Roman"/>
    </font>
    <font>
      <sz val="13.5"/>
      <color rgb="FF000000"/>
      <name val="Times New Roman"/>
    </font>
    <font>
      <sz val="11"/>
      <color rgb="FF424242"/>
      <name val="Times New Roman"/>
    </font>
    <font>
      <u/>
      <sz val="12"/>
      <color theme="10"/>
      <name val="Times New Roman"/>
    </font>
    <font>
      <sz val="12"/>
      <color rgb="FF222222"/>
      <name val="Times New Roman"/>
    </font>
    <font>
      <sz val="12"/>
      <color rgb="FF0070C0"/>
      <name val="Times New Roman"/>
    </font>
    <font>
      <sz val="12"/>
      <color theme="10"/>
      <name val="Times New Roman"/>
    </font>
    <font>
      <b/>
      <sz val="12"/>
      <color rgb="FF0070C0"/>
      <name val="Times New Roman"/>
    </font>
    <font>
      <sz val="12"/>
      <color rgb="FFFF0000"/>
      <name val="Times New Roman"/>
    </font>
    <font>
      <b/>
      <sz val="10"/>
      <color rgb="FFFF0000"/>
      <name val="Times New Roman"/>
    </font>
    <font>
      <sz val="10"/>
      <color rgb="FFFF0000"/>
      <name val="Times New Roman"/>
    </font>
    <font>
      <sz val="10"/>
      <color theme="1"/>
      <name val="Helvetica Neue"/>
    </font>
    <font>
      <sz val="10"/>
      <color rgb="FF000000"/>
      <name val="Times New Roman"/>
    </font>
    <font>
      <sz val="11"/>
      <color rgb="FF000000"/>
      <name val="Calibri"/>
      <family val="2"/>
      <scheme val="minor"/>
    </font>
    <font>
      <b/>
      <sz val="12"/>
      <color theme="1"/>
      <name val="Arial"/>
    </font>
    <font>
      <b/>
      <sz val="11"/>
      <color theme="1"/>
      <name val="Calibri"/>
      <family val="2"/>
      <scheme val="minor"/>
    </font>
    <font>
      <sz val="9"/>
      <color rgb="FF000000"/>
      <name val="Segoe UI"/>
      <charset val="1"/>
    </font>
    <font>
      <sz val="9"/>
      <color rgb="FF424242"/>
      <name val="Segoe UI"/>
      <charset val="1"/>
    </font>
  </fonts>
  <fills count="15">
    <fill>
      <patternFill patternType="none"/>
    </fill>
    <fill>
      <patternFill patternType="gray125"/>
    </fill>
    <fill>
      <patternFill patternType="solid">
        <fgColor rgb="FFC5E0B3"/>
        <bgColor rgb="FFC5E0B3"/>
      </patternFill>
    </fill>
    <fill>
      <patternFill patternType="solid">
        <fgColor rgb="FFFFFFFF"/>
        <bgColor rgb="FFFFFFFF"/>
      </patternFill>
    </fill>
    <fill>
      <patternFill patternType="solid">
        <fgColor theme="0"/>
        <bgColor indexed="64"/>
      </patternFill>
    </fill>
    <fill>
      <patternFill patternType="solid">
        <fgColor rgb="FFFFFFFF"/>
        <bgColor rgb="FF000000"/>
      </patternFill>
    </fill>
    <fill>
      <patternFill patternType="solid">
        <fgColor rgb="FFFFFFFF"/>
        <bgColor rgb="FFC5E0B3"/>
      </patternFill>
    </fill>
    <fill>
      <patternFill patternType="solid">
        <fgColor rgb="FFFFFFFF"/>
        <bgColor indexed="64"/>
      </patternFill>
    </fill>
    <fill>
      <patternFill patternType="solid">
        <fgColor theme="0"/>
        <bgColor theme="0"/>
      </patternFill>
    </fill>
    <fill>
      <patternFill patternType="solid">
        <fgColor rgb="FFFBE4D5"/>
        <bgColor rgb="FFFBE4D5"/>
      </patternFill>
    </fill>
    <fill>
      <patternFill patternType="solid">
        <fgColor rgb="FFF7CAAC"/>
        <bgColor rgb="FFF7CAAC"/>
      </patternFill>
    </fill>
    <fill>
      <patternFill patternType="solid">
        <fgColor rgb="FFF4B083"/>
        <bgColor rgb="FFF4B083"/>
      </patternFill>
    </fill>
    <fill>
      <patternFill patternType="solid">
        <fgColor rgb="FFFFFF00"/>
        <bgColor rgb="FFFFFF00"/>
      </patternFill>
    </fill>
    <fill>
      <patternFill patternType="solid">
        <fgColor rgb="FFE2EFD9"/>
        <bgColor rgb="FFE2EFD9"/>
      </patternFill>
    </fill>
    <fill>
      <patternFill patternType="solid">
        <fgColor theme="5" tint="0.59999389629810485"/>
        <bgColor indexed="64"/>
      </patternFill>
    </fill>
  </fills>
  <borders count="4">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2">
    <xf numFmtId="0" fontId="0" fillId="0" borderId="0"/>
    <xf numFmtId="0" fontId="1" fillId="0" borderId="0" applyNumberFormat="0" applyFill="0" applyBorder="0" applyAlignment="0" applyProtection="0"/>
  </cellStyleXfs>
  <cellXfs count="135">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1" fontId="4" fillId="3" borderId="1"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5"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6" fillId="0" borderId="1" xfId="0" applyFont="1" applyBorder="1" applyAlignment="1">
      <alignment wrapText="1"/>
    </xf>
    <xf numFmtId="14" fontId="2" fillId="4" borderId="1" xfId="0" applyNumberFormat="1" applyFont="1" applyFill="1" applyBorder="1" applyAlignment="1">
      <alignment horizontal="center" vertical="center" wrapText="1"/>
    </xf>
    <xf numFmtId="14" fontId="3" fillId="4" borderId="1" xfId="0" applyNumberFormat="1" applyFont="1" applyFill="1" applyBorder="1" applyAlignment="1">
      <alignment horizontal="center" vertical="center"/>
    </xf>
    <xf numFmtId="0" fontId="2" fillId="4" borderId="2" xfId="0" applyFont="1" applyFill="1" applyBorder="1" applyAlignment="1">
      <alignment horizontal="center" vertical="center" wrapText="1"/>
    </xf>
    <xf numFmtId="0" fontId="2" fillId="4" borderId="0" xfId="0" applyFont="1" applyFill="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wrapText="1"/>
    </xf>
    <xf numFmtId="0" fontId="9" fillId="0" borderId="0" xfId="1" applyFont="1" applyFill="1" applyBorder="1" applyAlignment="1">
      <alignment horizontal="center" vertical="center" wrapText="1"/>
    </xf>
    <xf numFmtId="0" fontId="3" fillId="4" borderId="1" xfId="0" applyFont="1" applyFill="1" applyBorder="1" applyAlignment="1">
      <alignment horizontal="center" vertical="center" wrapText="1"/>
    </xf>
    <xf numFmtId="0" fontId="10" fillId="0" borderId="0" xfId="0" applyFont="1" applyAlignment="1">
      <alignment horizontal="center" vertical="center"/>
    </xf>
    <xf numFmtId="0" fontId="12"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14" fontId="7" fillId="5" borderId="1" xfId="0" applyNumberFormat="1" applyFont="1" applyFill="1" applyBorder="1" applyAlignment="1">
      <alignment horizontal="center" vertical="center" wrapText="1"/>
    </xf>
    <xf numFmtId="0" fontId="9" fillId="4" borderId="1" xfId="1" applyFont="1" applyFill="1" applyBorder="1" applyAlignment="1">
      <alignment horizontal="center" vertical="center" wrapText="1"/>
    </xf>
    <xf numFmtId="0" fontId="13" fillId="4" borderId="1" xfId="0" applyFont="1" applyFill="1" applyBorder="1" applyAlignment="1">
      <alignment horizontal="center" vertical="center" wrapText="1"/>
    </xf>
    <xf numFmtId="14" fontId="7" fillId="6" borderId="1"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2" fillId="7"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7" borderId="2" xfId="0" applyFont="1" applyFill="1" applyBorder="1" applyAlignment="1">
      <alignment horizontal="center" vertical="center" wrapText="1"/>
    </xf>
    <xf numFmtId="0" fontId="3" fillId="7" borderId="1" xfId="0" applyFont="1" applyFill="1" applyBorder="1" applyAlignment="1">
      <alignment horizontal="center" vertical="center"/>
    </xf>
    <xf numFmtId="0" fontId="9" fillId="7" borderId="1" xfId="1" applyFont="1" applyFill="1" applyBorder="1" applyAlignment="1">
      <alignment horizontal="center" vertical="center" wrapText="1"/>
    </xf>
    <xf numFmtId="164" fontId="2" fillId="7" borderId="1" xfId="0" applyNumberFormat="1" applyFont="1" applyFill="1" applyBorder="1" applyAlignment="1">
      <alignment horizontal="center" vertical="center" wrapText="1"/>
    </xf>
    <xf numFmtId="0" fontId="6" fillId="7" borderId="1" xfId="0" applyFont="1" applyFill="1" applyBorder="1" applyAlignment="1">
      <alignment horizontal="center" vertical="center" wrapText="1"/>
    </xf>
    <xf numFmtId="14" fontId="2" fillId="7" borderId="1" xfId="0" applyNumberFormat="1" applyFont="1" applyFill="1" applyBorder="1" applyAlignment="1">
      <alignment horizontal="center" vertical="center" wrapText="1"/>
    </xf>
    <xf numFmtId="0" fontId="8" fillId="7" borderId="1" xfId="0" applyFont="1" applyFill="1" applyBorder="1" applyAlignment="1">
      <alignment horizontal="center" vertical="center" wrapText="1"/>
    </xf>
    <xf numFmtId="0" fontId="2" fillId="0" borderId="3" xfId="0" applyFont="1" applyBorder="1" applyAlignment="1">
      <alignment horizontal="center" vertical="center" wrapText="1"/>
    </xf>
    <xf numFmtId="0" fontId="3" fillId="0" borderId="3" xfId="0" applyFont="1" applyBorder="1" applyAlignment="1">
      <alignment horizontal="center" vertical="center" wrapText="1"/>
    </xf>
    <xf numFmtId="0" fontId="8" fillId="0" borderId="3" xfId="0" applyFont="1" applyBorder="1" applyAlignment="1">
      <alignment horizontal="center" vertical="center" wrapText="1"/>
    </xf>
    <xf numFmtId="14" fontId="2" fillId="0" borderId="3" xfId="0" applyNumberFormat="1" applyFont="1" applyBorder="1" applyAlignment="1">
      <alignment horizontal="center" vertical="center" wrapText="1"/>
    </xf>
    <xf numFmtId="1" fontId="4" fillId="3" borderId="3" xfId="0" applyNumberFormat="1" applyFont="1" applyFill="1" applyBorder="1" applyAlignment="1">
      <alignment horizontal="center" vertical="center" wrapText="1"/>
    </xf>
    <xf numFmtId="0" fontId="9" fillId="0" borderId="1" xfId="1" applyFont="1" applyFill="1" applyBorder="1" applyAlignment="1">
      <alignment horizontal="center" vertical="center" wrapText="1"/>
    </xf>
    <xf numFmtId="0" fontId="14" fillId="7" borderId="1" xfId="0" applyFont="1" applyFill="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14" fontId="3" fillId="7" borderId="1" xfId="0" applyNumberFormat="1" applyFont="1" applyFill="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14" fontId="3" fillId="0" borderId="1" xfId="0" applyNumberFormat="1" applyFont="1" applyBorder="1" applyAlignment="1">
      <alignment horizontal="center" vertical="center"/>
    </xf>
    <xf numFmtId="0" fontId="9" fillId="0" borderId="1" xfId="1" applyFont="1" applyBorder="1" applyAlignment="1">
      <alignment horizontal="center" vertical="center" wrapText="1"/>
    </xf>
    <xf numFmtId="0" fontId="15"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7" fillId="7" borderId="1" xfId="0" applyFont="1" applyFill="1" applyBorder="1" applyAlignment="1">
      <alignment horizontal="center" vertical="center" wrapText="1"/>
    </xf>
    <xf numFmtId="14" fontId="2" fillId="7" borderId="1" xfId="0" applyNumberFormat="1" applyFont="1" applyFill="1" applyBorder="1" applyAlignment="1">
      <alignment horizontal="center" vertical="center"/>
    </xf>
    <xf numFmtId="0" fontId="12" fillId="7"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3"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xf>
    <xf numFmtId="0" fontId="17" fillId="0" borderId="1" xfId="0" applyFont="1" applyBorder="1" applyAlignment="1">
      <alignment horizontal="center" vertical="center"/>
    </xf>
    <xf numFmtId="0" fontId="2" fillId="8"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15" fontId="4" fillId="3" borderId="1" xfId="0" applyNumberFormat="1" applyFont="1" applyFill="1" applyBorder="1" applyAlignment="1">
      <alignment horizontal="center" vertical="center" wrapText="1"/>
    </xf>
    <xf numFmtId="0" fontId="1" fillId="0" borderId="1" xfId="1" applyBorder="1" applyAlignment="1">
      <alignment horizontal="center" vertical="center" wrapText="1"/>
    </xf>
    <xf numFmtId="164" fontId="2" fillId="8" borderId="1" xfId="0" applyNumberFormat="1" applyFont="1" applyFill="1" applyBorder="1" applyAlignment="1">
      <alignment horizontal="center" vertical="center" wrapText="1"/>
    </xf>
    <xf numFmtId="164" fontId="3" fillId="8" borderId="1" xfId="0" applyNumberFormat="1" applyFont="1" applyFill="1" applyBorder="1" applyAlignment="1">
      <alignment horizontal="center" vertical="center" wrapText="1"/>
    </xf>
    <xf numFmtId="0" fontId="2" fillId="9"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164" fontId="2" fillId="9"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0" fillId="0" borderId="1" xfId="0" applyBorder="1"/>
    <xf numFmtId="164" fontId="2"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19" fillId="0" borderId="1" xfId="0" applyFont="1" applyBorder="1" applyAlignment="1">
      <alignment horizontal="center" vertical="center" wrapText="1"/>
    </xf>
    <xf numFmtId="164" fontId="3" fillId="0" borderId="0" xfId="0" applyNumberFormat="1" applyFont="1" applyAlignment="1">
      <alignment horizontal="center" vertical="center" wrapText="1"/>
    </xf>
    <xf numFmtId="14" fontId="0" fillId="0" borderId="1" xfId="0" applyNumberFormat="1" applyBorder="1" applyAlignment="1">
      <alignment horizontal="center" vertical="center"/>
    </xf>
    <xf numFmtId="14" fontId="0" fillId="0" borderId="1" xfId="0" applyNumberFormat="1" applyBorder="1"/>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2" fillId="0" borderId="1" xfId="0" applyFont="1" applyBorder="1" applyAlignment="1">
      <alignment horizontal="center" vertical="center" wrapText="1"/>
    </xf>
    <xf numFmtId="15" fontId="2" fillId="8" borderId="1" xfId="0" applyNumberFormat="1" applyFont="1" applyFill="1" applyBorder="1" applyAlignment="1">
      <alignment horizontal="center" vertical="center" wrapText="1"/>
    </xf>
    <xf numFmtId="15" fontId="3" fillId="8" borderId="1" xfId="0" applyNumberFormat="1" applyFont="1" applyFill="1" applyBorder="1" applyAlignment="1">
      <alignment horizontal="center" vertical="center" wrapText="1"/>
    </xf>
    <xf numFmtId="0" fontId="18" fillId="8" borderId="1" xfId="0" applyFont="1" applyFill="1" applyBorder="1" applyAlignment="1">
      <alignment horizontal="center" vertical="center" wrapText="1"/>
    </xf>
    <xf numFmtId="0" fontId="23" fillId="0" borderId="1" xfId="0" applyFont="1" applyBorder="1" applyAlignment="1">
      <alignment horizontal="center" vertical="center" wrapText="1"/>
    </xf>
    <xf numFmtId="15" fontId="3" fillId="0" borderId="1" xfId="0" applyNumberFormat="1" applyFont="1" applyBorder="1" applyAlignment="1">
      <alignment horizontal="center" vertical="center" wrapText="1"/>
    </xf>
    <xf numFmtId="15" fontId="2" fillId="0" borderId="1" xfId="0" applyNumberFormat="1" applyFont="1" applyBorder="1" applyAlignment="1">
      <alignment horizontal="center" vertical="center" wrapText="1"/>
    </xf>
    <xf numFmtId="15" fontId="4" fillId="0" borderId="1" xfId="0" applyNumberFormat="1" applyFont="1" applyBorder="1" applyAlignment="1">
      <alignment horizontal="center" vertical="center" wrapText="1"/>
    </xf>
    <xf numFmtId="0" fontId="24" fillId="0" borderId="1" xfId="0" applyFont="1" applyBorder="1" applyAlignment="1">
      <alignment horizontal="center" vertical="center" wrapText="1"/>
    </xf>
    <xf numFmtId="15" fontId="2" fillId="3" borderId="1" xfId="0" applyNumberFormat="1" applyFont="1" applyFill="1" applyBorder="1" applyAlignment="1">
      <alignment horizontal="center" vertical="center" wrapText="1"/>
    </xf>
    <xf numFmtId="15" fontId="3" fillId="3" borderId="1" xfId="0" applyNumberFormat="1" applyFont="1" applyFill="1" applyBorder="1" applyAlignment="1">
      <alignment horizontal="center" vertical="center" wrapText="1"/>
    </xf>
    <xf numFmtId="0" fontId="3" fillId="11"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15" fontId="2" fillId="3" borderId="0" xfId="0" applyNumberFormat="1" applyFont="1" applyFill="1" applyAlignment="1">
      <alignment horizontal="center" vertical="center" wrapText="1"/>
    </xf>
    <xf numFmtId="15" fontId="3" fillId="3" borderId="0" xfId="0" applyNumberFormat="1" applyFont="1" applyFill="1" applyAlignment="1">
      <alignment horizontal="center" vertical="center" wrapText="1"/>
    </xf>
    <xf numFmtId="0" fontId="4" fillId="13" borderId="1" xfId="0" applyFont="1" applyFill="1" applyBorder="1" applyAlignment="1">
      <alignment horizontal="center" vertical="center" wrapText="1"/>
    </xf>
    <xf numFmtId="165" fontId="4" fillId="3" borderId="1" xfId="0" applyNumberFormat="1" applyFont="1" applyFill="1" applyBorder="1" applyAlignment="1">
      <alignment horizontal="center" vertical="center" wrapText="1"/>
    </xf>
    <xf numFmtId="0" fontId="4" fillId="3" borderId="0" xfId="0" applyFont="1" applyFill="1" applyAlignment="1">
      <alignment horizontal="center" vertical="center" wrapText="1"/>
    </xf>
    <xf numFmtId="15" fontId="25" fillId="3" borderId="1" xfId="0" applyNumberFormat="1" applyFont="1" applyFill="1" applyBorder="1" applyAlignment="1">
      <alignment horizontal="center" vertical="center" wrapText="1"/>
    </xf>
    <xf numFmtId="14" fontId="6" fillId="0" borderId="1" xfId="0" applyNumberFormat="1" applyFont="1" applyBorder="1" applyAlignment="1">
      <alignment horizontal="center" vertical="center"/>
    </xf>
    <xf numFmtId="0" fontId="1" fillId="0" borderId="1" xfId="1" applyBorder="1" applyAlignment="1">
      <alignment horizontal="center" vertical="center"/>
    </xf>
    <xf numFmtId="0" fontId="26" fillId="3" borderId="1" xfId="0" applyFont="1" applyFill="1" applyBorder="1" applyAlignment="1">
      <alignment horizontal="center" vertical="center" wrapText="1"/>
    </xf>
    <xf numFmtId="0" fontId="1" fillId="3" borderId="1" xfId="1" applyFill="1" applyBorder="1" applyAlignment="1">
      <alignment horizontal="center" vertical="center" wrapText="1"/>
    </xf>
    <xf numFmtId="0" fontId="4" fillId="4" borderId="1" xfId="0" applyFont="1" applyFill="1" applyBorder="1" applyAlignment="1">
      <alignment horizontal="center" vertical="center" wrapText="1"/>
    </xf>
    <xf numFmtId="14" fontId="0" fillId="0" borderId="0" xfId="0" applyNumberFormat="1" applyAlignment="1">
      <alignment horizontal="center" vertical="center"/>
    </xf>
    <xf numFmtId="0" fontId="7" fillId="14" borderId="1" xfId="0" applyFont="1" applyFill="1" applyBorder="1" applyAlignment="1">
      <alignment horizontal="center" vertical="center" wrapText="1"/>
    </xf>
    <xf numFmtId="0" fontId="13" fillId="14" borderId="1" xfId="0" applyFont="1" applyFill="1" applyBorder="1" applyAlignment="1">
      <alignment horizontal="center" vertical="center" wrapText="1"/>
    </xf>
    <xf numFmtId="14" fontId="7" fillId="14" borderId="1" xfId="0" applyNumberFormat="1" applyFont="1" applyFill="1" applyBorder="1" applyAlignment="1">
      <alignment horizontal="center" vertical="center" wrapText="1"/>
    </xf>
    <xf numFmtId="1" fontId="27" fillId="14" borderId="1" xfId="0" applyNumberFormat="1" applyFont="1" applyFill="1" applyBorder="1" applyAlignment="1">
      <alignment horizontal="center" vertical="center" wrapText="1"/>
    </xf>
    <xf numFmtId="0" fontId="7" fillId="14" borderId="2" xfId="0" applyFont="1" applyFill="1" applyBorder="1" applyAlignment="1">
      <alignment horizontal="center" vertical="center" wrapText="1"/>
    </xf>
    <xf numFmtId="0" fontId="7" fillId="14" borderId="0" xfId="0" applyFont="1" applyFill="1" applyAlignment="1">
      <alignment horizontal="center" vertical="center" wrapText="1"/>
    </xf>
    <xf numFmtId="0" fontId="28" fillId="14" borderId="0" xfId="0" applyFont="1" applyFill="1"/>
    <xf numFmtId="0" fontId="29" fillId="0" borderId="0" xfId="0" applyFont="1" applyAlignment="1">
      <alignment horizontal="center" vertical="center"/>
    </xf>
    <xf numFmtId="0" fontId="30" fillId="0" borderId="0" xfId="0" applyFont="1"/>
    <xf numFmtId="0" fontId="1" fillId="0" borderId="0" xfId="1" applyAlignment="1">
      <alignment horizontal="center" vertical="center" wrapText="1"/>
    </xf>
    <xf numFmtId="0" fontId="0" fillId="4" borderId="0" xfId="0" applyFill="1"/>
    <xf numFmtId="0" fontId="32" fillId="0" borderId="0" xfId="0" applyFont="1" applyAlignment="1">
      <alignment horizontal="center" vertical="center"/>
    </xf>
    <xf numFmtId="0" fontId="1" fillId="4" borderId="0" xfId="1" applyFill="1" applyAlignment="1">
      <alignment horizontal="center" vertical="center" wrapText="1"/>
    </xf>
    <xf numFmtId="1" fontId="0" fillId="0" borderId="0" xfId="0" applyNumberFormat="1"/>
    <xf numFmtId="9" fontId="0" fillId="0" borderId="0" xfId="0" applyNumberFormat="1"/>
  </cellXfs>
  <cellStyles count="2">
    <cellStyle name="Hyperlink" xfId="1" xr:uid="{00000000-000B-0000-0000-000008000000}"/>
    <cellStyle name="Normal" xfId="0" builtinId="0"/>
  </cellStyles>
  <dxfs count="63">
    <dxf>
      <font>
        <color theme="1"/>
      </font>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ont>
        <color theme="1"/>
      </font>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ont>
        <color theme="1"/>
      </font>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ont>
        <color theme="1"/>
      </font>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ont>
        <color theme="1"/>
      </font>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ont>
        <color theme="1"/>
      </font>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ont>
        <color theme="1"/>
      </font>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ont>
        <color theme="1"/>
      </font>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ont>
        <color theme="1"/>
      </font>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ont>
        <color theme="1"/>
      </font>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ont>
        <color theme="1"/>
      </font>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ont>
        <color theme="1"/>
      </font>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ont>
        <color theme="1"/>
      </font>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ont>
        <color theme="1"/>
      </font>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ont>
        <color theme="1"/>
      </font>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ont>
        <color theme="1"/>
      </font>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ont>
        <color theme="1"/>
      </font>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ont>
        <color theme="1"/>
      </font>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ont>
        <color theme="1"/>
      </font>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ont>
        <color theme="1"/>
      </font>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ont>
        <color theme="1"/>
      </font>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ligaciclismobogota@yahoo.es" TargetMode="External"/><Relationship Id="rId21" Type="http://schemas.openxmlformats.org/officeDocument/2006/relationships/hyperlink" Target="mailto:alejandra.herrera@drc.ngo" TargetMode="External"/><Relationship Id="rId42" Type="http://schemas.openxmlformats.org/officeDocument/2006/relationships/hyperlink" Target="mailto:eaafacatativa@acueductofacatativa.com" TargetMode="External"/><Relationship Id="rId47" Type="http://schemas.openxmlformats.org/officeDocument/2006/relationships/hyperlink" Target="mailto:arborisanltda@yahoo.com" TargetMode="External"/><Relationship Id="rId63" Type="http://schemas.openxmlformats.org/officeDocument/2006/relationships/hyperlink" Target="http://www.guayacanal.org/" TargetMode="External"/><Relationship Id="rId68" Type="http://schemas.openxmlformats.org/officeDocument/2006/relationships/hyperlink" Target="mailto:rcaceres@iaguas.com" TargetMode="External"/><Relationship Id="rId84" Type="http://schemas.openxmlformats.org/officeDocument/2006/relationships/hyperlink" Target="mailto:fundacin.planetavivo@gmail.com" TargetMode="External"/><Relationship Id="rId89" Type="http://schemas.openxmlformats.org/officeDocument/2006/relationships/hyperlink" Target="mailto:internacionalizacion@uniminuto.edu" TargetMode="External"/><Relationship Id="rId16" Type="http://schemas.openxmlformats.org/officeDocument/2006/relationships/hyperlink" Target="mailto:gygarquitectoseingenierosditg@gmail.com" TargetMode="External"/><Relationship Id="rId11" Type="http://schemas.openxmlformats.org/officeDocument/2006/relationships/hyperlink" Target="mailto:alanalexanderzm@gmail.com" TargetMode="External"/><Relationship Id="rId32" Type="http://schemas.openxmlformats.org/officeDocument/2006/relationships/hyperlink" Target="mailto:cxaeen@hotmail.com" TargetMode="External"/><Relationship Id="rId37" Type="http://schemas.openxmlformats.org/officeDocument/2006/relationships/hyperlink" Target="mailto:acgepro@gmail.com" TargetMode="External"/><Relationship Id="rId53" Type="http://schemas.openxmlformats.org/officeDocument/2006/relationships/hyperlink" Target="mailto:saringenierialtda@gmail.com" TargetMode="External"/><Relationship Id="rId58" Type="http://schemas.openxmlformats.org/officeDocument/2006/relationships/hyperlink" Target="http://www.iaguas.com/" TargetMode="External"/><Relationship Id="rId74" Type="http://schemas.openxmlformats.org/officeDocument/2006/relationships/hyperlink" Target="mailto:felipe@londonovillarreal.com" TargetMode="External"/><Relationship Id="rId79" Type="http://schemas.openxmlformats.org/officeDocument/2006/relationships/hyperlink" Target="mailto:gypseguridad33@gmail.com" TargetMode="External"/><Relationship Id="rId5" Type="http://schemas.openxmlformats.org/officeDocument/2006/relationships/hyperlink" Target="mailto:gleidyo@udistrital.edu.co" TargetMode="External"/><Relationship Id="rId90" Type="http://schemas.openxmlformats.org/officeDocument/2006/relationships/hyperlink" Target="mailto:kyballen@registraduria.gov.co" TargetMode="External"/><Relationship Id="rId95" Type="http://schemas.openxmlformats.org/officeDocument/2006/relationships/hyperlink" Target="mailto:planeacionyobras@sanantoniodeltequendama-cundinamarca.gov.co" TargetMode="External"/><Relationship Id="rId22" Type="http://schemas.openxmlformats.org/officeDocument/2006/relationships/hyperlink" Target="mailto:gerencia.administrativa@planetingenieria.com.co" TargetMode="External"/><Relationship Id="rId27" Type="http://schemas.openxmlformats.org/officeDocument/2006/relationships/hyperlink" Target="mailto:fund.piesenlatierra.admon@gmail.com" TargetMode="External"/><Relationship Id="rId43" Type="http://schemas.openxmlformats.org/officeDocument/2006/relationships/hyperlink" Target="mailto:naturalplanet@gmail.com" TargetMode="External"/><Relationship Id="rId48" Type="http://schemas.openxmlformats.org/officeDocument/2006/relationships/hyperlink" Target="mailto:multiredsocial@hotmail.com" TargetMode="External"/><Relationship Id="rId64" Type="http://schemas.openxmlformats.org/officeDocument/2006/relationships/hyperlink" Target="mailto:hitoingenieria@gmail.com" TargetMode="External"/><Relationship Id="rId69" Type="http://schemas.openxmlformats.org/officeDocument/2006/relationships/hyperlink" Target="mailto:multiredsocial@hotmail.com" TargetMode="External"/><Relationship Id="rId80" Type="http://schemas.openxmlformats.org/officeDocument/2006/relationships/hyperlink" Target="mailto:mauricio1964634@hotmail.com" TargetMode="External"/><Relationship Id="rId85" Type="http://schemas.openxmlformats.org/officeDocument/2006/relationships/hyperlink" Target="mailto:aceitesmorichal@yahoo.es" TargetMode="External"/><Relationship Id="rId3" Type="http://schemas.openxmlformats.org/officeDocument/2006/relationships/hyperlink" Target="mailto:jeasierrag@udistrital.edu.co" TargetMode="External"/><Relationship Id="rId12" Type="http://schemas.openxmlformats.org/officeDocument/2006/relationships/hyperlink" Target="mailto:gerente.llaneros@gmail.com" TargetMode="External"/><Relationship Id="rId17" Type="http://schemas.openxmlformats.org/officeDocument/2006/relationships/hyperlink" Target="mailto:soportehse@abeyconsultores.com.co" TargetMode="External"/><Relationship Id="rId25" Type="http://schemas.openxmlformats.org/officeDocument/2006/relationships/hyperlink" Target="mailto:sabdala@sinchi.org.co" TargetMode="External"/><Relationship Id="rId33" Type="http://schemas.openxmlformats.org/officeDocument/2006/relationships/hyperlink" Target="mailto:fraiaro@paisdelconocimiento.org" TargetMode="External"/><Relationship Id="rId38" Type="http://schemas.openxmlformats.org/officeDocument/2006/relationships/hyperlink" Target="mailto:gcomercial@groma.com.co" TargetMode="External"/><Relationship Id="rId46" Type="http://schemas.openxmlformats.org/officeDocument/2006/relationships/hyperlink" Target="mailto:contabilidad@acodal.org.co" TargetMode="External"/><Relationship Id="rId59" Type="http://schemas.openxmlformats.org/officeDocument/2006/relationships/hyperlink" Target="mailto:sandra.guerra@tradingfoods.com.co" TargetMode="External"/><Relationship Id="rId67" Type="http://schemas.openxmlformats.org/officeDocument/2006/relationships/hyperlink" Target="mailto:hidroconingenieria@gmail.com" TargetMode="External"/><Relationship Id="rId20" Type="http://schemas.openxmlformats.org/officeDocument/2006/relationships/hyperlink" Target="mailto:soportehse@abeyconsultores.com.co" TargetMode="External"/><Relationship Id="rId41" Type="http://schemas.openxmlformats.org/officeDocument/2006/relationships/hyperlink" Target="mailto:gerencia@liderso.com" TargetMode="External"/><Relationship Id="rId54" Type="http://schemas.openxmlformats.org/officeDocument/2006/relationships/hyperlink" Target="mailto:anascoll@gmail.com" TargetMode="External"/><Relationship Id="rId62" Type="http://schemas.openxmlformats.org/officeDocument/2006/relationships/hyperlink" Target="mailto:gllanos9896@hotmail.com" TargetMode="External"/><Relationship Id="rId70" Type="http://schemas.openxmlformats.org/officeDocument/2006/relationships/hyperlink" Target="mailto:psambientalconsultores@gmail.com" TargetMode="External"/><Relationship Id="rId75" Type="http://schemas.openxmlformats.org/officeDocument/2006/relationships/hyperlink" Target="mailto:corporacionsihyta@gmail.com" TargetMode="External"/><Relationship Id="rId83" Type="http://schemas.openxmlformats.org/officeDocument/2006/relationships/hyperlink" Target="mailto:apfingenieriasas@gmail.com" TargetMode="External"/><Relationship Id="rId88" Type="http://schemas.openxmlformats.org/officeDocument/2006/relationships/hyperlink" Target="mailto:agtopografia@gmail.com" TargetMode="External"/><Relationship Id="rId91" Type="http://schemas.openxmlformats.org/officeDocument/2006/relationships/hyperlink" Target="mailto:administrativa@jmequipos.com" TargetMode="External"/><Relationship Id="rId96" Type="http://schemas.openxmlformats.org/officeDocument/2006/relationships/hyperlink" Target="mailto:pickleballprocolombia@gmail.com" TargetMode="External"/><Relationship Id="rId1" Type="http://schemas.openxmlformats.org/officeDocument/2006/relationships/hyperlink" Target="mailto:fundacion3dc@gmail.com" TargetMode="External"/><Relationship Id="rId6" Type="http://schemas.openxmlformats.org/officeDocument/2006/relationships/hyperlink" Target="mailto:sckm@sckming.com" TargetMode="External"/><Relationship Id="rId15" Type="http://schemas.openxmlformats.org/officeDocument/2006/relationships/hyperlink" Target="mailto:rrhh@independientesantafe.co" TargetMode="External"/><Relationship Id="rId23" Type="http://schemas.openxmlformats.org/officeDocument/2006/relationships/hyperlink" Target="mailto:julieth.colorado@dronenerdslatam.com" TargetMode="External"/><Relationship Id="rId28" Type="http://schemas.openxmlformats.org/officeDocument/2006/relationships/hyperlink" Target="mailto:jkparrac@udistrital.edu.co" TargetMode="External"/><Relationship Id="rId36" Type="http://schemas.openxmlformats.org/officeDocument/2006/relationships/hyperlink" Target="mailto:fundacion.iassos@gmail.com" TargetMode="External"/><Relationship Id="rId49" Type="http://schemas.openxmlformats.org/officeDocument/2006/relationships/hyperlink" Target="mailto:mgengineeringsas@gmail.com" TargetMode="External"/><Relationship Id="rId57" Type="http://schemas.openxmlformats.org/officeDocument/2006/relationships/hyperlink" Target="mailto:jazmin.correa@simaritima.com" TargetMode="External"/><Relationship Id="rId10" Type="http://schemas.openxmlformats.org/officeDocument/2006/relationships/hyperlink" Target="mailto:dmpaezv@udistrital.edu.co" TargetMode="External"/><Relationship Id="rId31" Type="http://schemas.openxmlformats.org/officeDocument/2006/relationships/hyperlink" Target="mailto:evasquezr1@dian.gov.co" TargetMode="External"/><Relationship Id="rId44" Type="http://schemas.openxmlformats.org/officeDocument/2006/relationships/hyperlink" Target="mailto:argemira@proyectounion.org" TargetMode="External"/><Relationship Id="rId52" Type="http://schemas.openxmlformats.org/officeDocument/2006/relationships/hyperlink" Target="mailto:geotemsas@gmx.es" TargetMode="External"/><Relationship Id="rId60" Type="http://schemas.openxmlformats.org/officeDocument/2006/relationships/hyperlink" Target="mailto:aicconstruccion.topografia@gmail.com" TargetMode="External"/><Relationship Id="rId65" Type="http://schemas.openxmlformats.org/officeDocument/2006/relationships/hyperlink" Target="mailto:ingenialsas@hotmail.com" TargetMode="External"/><Relationship Id="rId73" Type="http://schemas.openxmlformats.org/officeDocument/2006/relationships/hyperlink" Target="mailto:numana@crop.co" TargetMode="External"/><Relationship Id="rId78" Type="http://schemas.openxmlformats.org/officeDocument/2006/relationships/hyperlink" Target="mailto:panam.ingenieria@gmail.com" TargetMode="External"/><Relationship Id="rId81" Type="http://schemas.openxmlformats.org/officeDocument/2006/relationships/hyperlink" Target="http://www.org.co/" TargetMode="External"/><Relationship Id="rId86" Type="http://schemas.openxmlformats.org/officeDocument/2006/relationships/hyperlink" Target="mailto:zenithcorporatiionsas@gmail.com" TargetMode="External"/><Relationship Id="rId94" Type="http://schemas.openxmlformats.org/officeDocument/2006/relationships/hyperlink" Target="mailto:topogeoradar@gmail.com" TargetMode="External"/><Relationship Id="rId4" Type="http://schemas.openxmlformats.org/officeDocument/2006/relationships/hyperlink" Target="mailto:legallegosu@udistrital.edu.co" TargetMode="External"/><Relationship Id="rId9" Type="http://schemas.openxmlformats.org/officeDocument/2006/relationships/hyperlink" Target="mailto:rsanchez@fondoaccion.org" TargetMode="External"/><Relationship Id="rId13" Type="http://schemas.openxmlformats.org/officeDocument/2006/relationships/hyperlink" Target="mailto:jfsolorzanog@udistrital.edu.co" TargetMode="External"/><Relationship Id="rId18" Type="http://schemas.openxmlformats.org/officeDocument/2006/relationships/hyperlink" Target="mailto:ylromerob@udistrital.edu.co" TargetMode="External"/><Relationship Id="rId39" Type="http://schemas.openxmlformats.org/officeDocument/2006/relationships/hyperlink" Target="mailto:destepa@conservation.org" TargetMode="External"/><Relationship Id="rId34" Type="http://schemas.openxmlformats.org/officeDocument/2006/relationships/hyperlink" Target="mailto:diegocaldasvarona@hotmail.com" TargetMode="External"/><Relationship Id="rId50" Type="http://schemas.openxmlformats.org/officeDocument/2006/relationships/hyperlink" Target="mailto:contador@especsas.com" TargetMode="External"/><Relationship Id="rId55" Type="http://schemas.openxmlformats.org/officeDocument/2006/relationships/hyperlink" Target="mailto:cagarcia@pavcolo.com" TargetMode="External"/><Relationship Id="rId76" Type="http://schemas.openxmlformats.org/officeDocument/2006/relationships/hyperlink" Target="mailto:roger.perez@parquesnacionales.gov.co" TargetMode="External"/><Relationship Id="rId97" Type="http://schemas.openxmlformats.org/officeDocument/2006/relationships/hyperlink" Target="mailto:contacto@soiplast.com" TargetMode="External"/><Relationship Id="rId7" Type="http://schemas.openxmlformats.org/officeDocument/2006/relationships/hyperlink" Target="mailto:difcardenasg@udistrital.edu.co" TargetMode="External"/><Relationship Id="rId71" Type="http://schemas.openxmlformats.org/officeDocument/2006/relationships/hyperlink" Target="mailto:mfranco@supersalud.gov.co" TargetMode="External"/><Relationship Id="rId92" Type="http://schemas.openxmlformats.org/officeDocument/2006/relationships/hyperlink" Target="mailto:agchavezl@udistrital.edu.co" TargetMode="External"/><Relationship Id="rId2" Type="http://schemas.openxmlformats.org/officeDocument/2006/relationships/hyperlink" Target="mailto:recursoshumanos@ligacancercolombia.org" TargetMode="External"/><Relationship Id="rId29" Type="http://schemas.openxmlformats.org/officeDocument/2006/relationships/hyperlink" Target="mailto:gerenciacomercial@predcol.com" TargetMode="External"/><Relationship Id="rId24" Type="http://schemas.openxmlformats.org/officeDocument/2006/relationships/hyperlink" Target="mailto:oscaravilamendoza@hotmail.com" TargetMode="External"/><Relationship Id="rId40" Type="http://schemas.openxmlformats.org/officeDocument/2006/relationships/hyperlink" Target="mailto:jgr0601@hotmail.com" TargetMode="External"/><Relationship Id="rId45" Type="http://schemas.openxmlformats.org/officeDocument/2006/relationships/hyperlink" Target="mailto:coringam.proyectos@gmail.com" TargetMode="External"/><Relationship Id="rId66" Type="http://schemas.openxmlformats.org/officeDocument/2006/relationships/hyperlink" Target="mailto:juliocesargomezarquitecto@yahoo.com" TargetMode="External"/><Relationship Id="rId87" Type="http://schemas.openxmlformats.org/officeDocument/2006/relationships/hyperlink" Target="mailto:mponce@alcaldiabogota.gov.co%20japarra@alcaldiabogota.gov.co" TargetMode="External"/><Relationship Id="rId61" Type="http://schemas.openxmlformats.org/officeDocument/2006/relationships/hyperlink" Target="mailto:e.r.cuatro@gmail.com" TargetMode="External"/><Relationship Id="rId82" Type="http://schemas.openxmlformats.org/officeDocument/2006/relationships/hyperlink" Target="mailto:rfonseca@parauco.com" TargetMode="External"/><Relationship Id="rId19" Type="http://schemas.openxmlformats.org/officeDocument/2006/relationships/hyperlink" Target="mailto:escuelabosque@amazoniaemprende.com" TargetMode="External"/><Relationship Id="rId14" Type="http://schemas.openxmlformats.org/officeDocument/2006/relationships/hyperlink" Target="mailto:jfsolorzanog@udistrital.edu.co" TargetMode="External"/><Relationship Id="rId30" Type="http://schemas.openxmlformats.org/officeDocument/2006/relationships/hyperlink" Target="mailto:corpdagro@hotmail.com" TargetMode="External"/><Relationship Id="rId35" Type="http://schemas.openxmlformats.org/officeDocument/2006/relationships/hyperlink" Target="mailto:mvhildevrand@gmail.com" TargetMode="External"/><Relationship Id="rId56" Type="http://schemas.openxmlformats.org/officeDocument/2006/relationships/hyperlink" Target="mailto:cdiaz@geocamingenieria.com" TargetMode="External"/><Relationship Id="rId77" Type="http://schemas.openxmlformats.org/officeDocument/2006/relationships/hyperlink" Target="mailto:sadet@pacho-cundinamarca.gov.co" TargetMode="External"/><Relationship Id="rId8" Type="http://schemas.openxmlformats.org/officeDocument/2006/relationships/hyperlink" Target="mailto:talentohumano@cuatroconceptos.com" TargetMode="External"/><Relationship Id="rId51" Type="http://schemas.openxmlformats.org/officeDocument/2006/relationships/hyperlink" Target="mailto:akvo.inganieria@gmail.com" TargetMode="External"/><Relationship Id="rId72" Type="http://schemas.openxmlformats.org/officeDocument/2006/relationships/hyperlink" Target="mailto:j.velandia@rringenieria.com" TargetMode="External"/><Relationship Id="rId93" Type="http://schemas.openxmlformats.org/officeDocument/2006/relationships/hyperlink" Target="mailto:corpdagro@hotmail.com"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corpdagro@hotmail.com" TargetMode="External"/><Relationship Id="rId18" Type="http://schemas.openxmlformats.org/officeDocument/2006/relationships/hyperlink" Target="mailto:dmpaezv@udistrital.edu.co" TargetMode="External"/><Relationship Id="rId26" Type="http://schemas.openxmlformats.org/officeDocument/2006/relationships/hyperlink" Target="mailto:ylromerob@udistrital.edu.co" TargetMode="External"/><Relationship Id="rId39" Type="http://schemas.openxmlformats.org/officeDocument/2006/relationships/hyperlink" Target="mailto:akvo.inganieria@gmail.com" TargetMode="External"/><Relationship Id="rId21" Type="http://schemas.openxmlformats.org/officeDocument/2006/relationships/hyperlink" Target="mailto:jfsolorzanog@udistrital.edu.co" TargetMode="External"/><Relationship Id="rId34" Type="http://schemas.openxmlformats.org/officeDocument/2006/relationships/hyperlink" Target="mailto:coringam.proyectos@gmail.com" TargetMode="External"/><Relationship Id="rId42" Type="http://schemas.openxmlformats.org/officeDocument/2006/relationships/hyperlink" Target="mailto:anascoll@gmail.com" TargetMode="External"/><Relationship Id="rId47" Type="http://schemas.openxmlformats.org/officeDocument/2006/relationships/hyperlink" Target="mailto:hitoingenieria@gmail.com" TargetMode="External"/><Relationship Id="rId50" Type="http://schemas.openxmlformats.org/officeDocument/2006/relationships/hyperlink" Target="mailto:hidroconingenieria@gmail.com" TargetMode="External"/><Relationship Id="rId55" Type="http://schemas.openxmlformats.org/officeDocument/2006/relationships/hyperlink" Target="mailto:gcomercial@groma.com.co" TargetMode="External"/><Relationship Id="rId7" Type="http://schemas.openxmlformats.org/officeDocument/2006/relationships/hyperlink" Target="mailto:oscaravilamendoza@hotmail.com" TargetMode="External"/><Relationship Id="rId2" Type="http://schemas.openxmlformats.org/officeDocument/2006/relationships/hyperlink" Target="mailto:agchavezl@udistrital.edu.co" TargetMode="External"/><Relationship Id="rId16" Type="http://schemas.openxmlformats.org/officeDocument/2006/relationships/hyperlink" Target="mailto:talentohumano@cuatroconceptos.com" TargetMode="External"/><Relationship Id="rId29" Type="http://schemas.openxmlformats.org/officeDocument/2006/relationships/hyperlink" Target="mailto:gleidyo@udistrital.edu.co" TargetMode="External"/><Relationship Id="rId11" Type="http://schemas.openxmlformats.org/officeDocument/2006/relationships/hyperlink" Target="mailto:jkparrac@udistrital.edu.co" TargetMode="External"/><Relationship Id="rId24" Type="http://schemas.openxmlformats.org/officeDocument/2006/relationships/hyperlink" Target="mailto:gygarquitectoseingenierosditg@gmail.com" TargetMode="External"/><Relationship Id="rId32" Type="http://schemas.openxmlformats.org/officeDocument/2006/relationships/hyperlink" Target="mailto:agtopografia@gmail.com" TargetMode="External"/><Relationship Id="rId37" Type="http://schemas.openxmlformats.org/officeDocument/2006/relationships/hyperlink" Target="mailto:mgengineeringsas@gmail.com" TargetMode="External"/><Relationship Id="rId40" Type="http://schemas.openxmlformats.org/officeDocument/2006/relationships/hyperlink" Target="mailto:geotemsas@gmx.es" TargetMode="External"/><Relationship Id="rId45" Type="http://schemas.openxmlformats.org/officeDocument/2006/relationships/hyperlink" Target="mailto:gllanos9896@hotmail.com" TargetMode="External"/><Relationship Id="rId53" Type="http://schemas.openxmlformats.org/officeDocument/2006/relationships/hyperlink" Target="mailto:argemira@proyectounion.org" TargetMode="External"/><Relationship Id="rId58" Type="http://schemas.openxmlformats.org/officeDocument/2006/relationships/hyperlink" Target="mailto:acgepro@gmail.com" TargetMode="External"/><Relationship Id="rId5" Type="http://schemas.openxmlformats.org/officeDocument/2006/relationships/hyperlink" Target="mailto:gerencia.administrativa@planetingenieria.com.co" TargetMode="External"/><Relationship Id="rId61" Type="http://schemas.openxmlformats.org/officeDocument/2006/relationships/hyperlink" Target="mailto:mvhildevrand@gmail.com" TargetMode="External"/><Relationship Id="rId19" Type="http://schemas.openxmlformats.org/officeDocument/2006/relationships/hyperlink" Target="mailto:alanalexanderzm@gmail.com" TargetMode="External"/><Relationship Id="rId14" Type="http://schemas.openxmlformats.org/officeDocument/2006/relationships/hyperlink" Target="mailto:administrativa@jmequipos.com" TargetMode="External"/><Relationship Id="rId22" Type="http://schemas.openxmlformats.org/officeDocument/2006/relationships/hyperlink" Target="mailto:jfsolorzanog@udistrital.edu.co" TargetMode="External"/><Relationship Id="rId27" Type="http://schemas.openxmlformats.org/officeDocument/2006/relationships/hyperlink" Target="mailto:escuelabosque@amazoniaemprende.com" TargetMode="External"/><Relationship Id="rId30" Type="http://schemas.openxmlformats.org/officeDocument/2006/relationships/hyperlink" Target="mailto:jeasierrag@udistrital.edu.co" TargetMode="External"/><Relationship Id="rId35" Type="http://schemas.openxmlformats.org/officeDocument/2006/relationships/hyperlink" Target="mailto:contabilidad@acodal.org.co" TargetMode="External"/><Relationship Id="rId43" Type="http://schemas.openxmlformats.org/officeDocument/2006/relationships/hyperlink" Target="mailto:aicconstruccion.topografia@gmail.com" TargetMode="External"/><Relationship Id="rId48" Type="http://schemas.openxmlformats.org/officeDocument/2006/relationships/hyperlink" Target="mailto:ingenialsas@hotmail.com" TargetMode="External"/><Relationship Id="rId56" Type="http://schemas.openxmlformats.org/officeDocument/2006/relationships/hyperlink" Target="mailto:cxaeen@hotmail.com" TargetMode="External"/><Relationship Id="rId8" Type="http://schemas.openxmlformats.org/officeDocument/2006/relationships/hyperlink" Target="mailto:sabdala@sinchi.org.co" TargetMode="External"/><Relationship Id="rId51" Type="http://schemas.openxmlformats.org/officeDocument/2006/relationships/hyperlink" Target="mailto:rcaceres@iaguas.com" TargetMode="External"/><Relationship Id="rId3" Type="http://schemas.openxmlformats.org/officeDocument/2006/relationships/hyperlink" Target="mailto:fundacion3dc@gmail.com" TargetMode="External"/><Relationship Id="rId12" Type="http://schemas.openxmlformats.org/officeDocument/2006/relationships/hyperlink" Target="mailto:gerenciacomercial@predcol.com" TargetMode="External"/><Relationship Id="rId17" Type="http://schemas.openxmlformats.org/officeDocument/2006/relationships/hyperlink" Target="mailto:rsanchez@fondoaccion.org" TargetMode="External"/><Relationship Id="rId25" Type="http://schemas.openxmlformats.org/officeDocument/2006/relationships/hyperlink" Target="mailto:soportehse@abeyconsultores.com.co" TargetMode="External"/><Relationship Id="rId33" Type="http://schemas.openxmlformats.org/officeDocument/2006/relationships/hyperlink" Target="mailto:internacionalizacion@uniminuto.edu" TargetMode="External"/><Relationship Id="rId38" Type="http://schemas.openxmlformats.org/officeDocument/2006/relationships/hyperlink" Target="mailto:contador@especsas.com" TargetMode="External"/><Relationship Id="rId46" Type="http://schemas.openxmlformats.org/officeDocument/2006/relationships/hyperlink" Target="mailto:eaafacatativa@acueductofacatativa.com" TargetMode="External"/><Relationship Id="rId59" Type="http://schemas.openxmlformats.org/officeDocument/2006/relationships/hyperlink" Target="mailto:fraiaro@paisdelconocimiento.org" TargetMode="External"/><Relationship Id="rId20" Type="http://schemas.openxmlformats.org/officeDocument/2006/relationships/hyperlink" Target="mailto:gerente.llaneros@gmail.com" TargetMode="External"/><Relationship Id="rId41" Type="http://schemas.openxmlformats.org/officeDocument/2006/relationships/hyperlink" Target="mailto:saringenierialtda@gmail.com" TargetMode="External"/><Relationship Id="rId54" Type="http://schemas.openxmlformats.org/officeDocument/2006/relationships/hyperlink" Target="mailto:jgr0601@hotmail.com" TargetMode="External"/><Relationship Id="rId62" Type="http://schemas.openxmlformats.org/officeDocument/2006/relationships/hyperlink" Target="mailto:evasquezr1@dian.gov.co" TargetMode="External"/><Relationship Id="rId1" Type="http://schemas.openxmlformats.org/officeDocument/2006/relationships/hyperlink" Target="mailto:corpdagro@hotmail.com" TargetMode="External"/><Relationship Id="rId6" Type="http://schemas.openxmlformats.org/officeDocument/2006/relationships/hyperlink" Target="mailto:julieth.colorado@dronenerdslatam.com" TargetMode="External"/><Relationship Id="rId15" Type="http://schemas.openxmlformats.org/officeDocument/2006/relationships/hyperlink" Target="mailto:difcardenasg@udistrital.edu.co" TargetMode="External"/><Relationship Id="rId23" Type="http://schemas.openxmlformats.org/officeDocument/2006/relationships/hyperlink" Target="mailto:rrhh@independientesantafe.co" TargetMode="External"/><Relationship Id="rId28" Type="http://schemas.openxmlformats.org/officeDocument/2006/relationships/hyperlink" Target="mailto:soportehse@abeyconsultores.com.co" TargetMode="External"/><Relationship Id="rId36" Type="http://schemas.openxmlformats.org/officeDocument/2006/relationships/hyperlink" Target="mailto:multiredsocial@hotmail.com" TargetMode="External"/><Relationship Id="rId49" Type="http://schemas.openxmlformats.org/officeDocument/2006/relationships/hyperlink" Target="mailto:juliocesargomezarquitecto@yahoo.com" TargetMode="External"/><Relationship Id="rId57" Type="http://schemas.openxmlformats.org/officeDocument/2006/relationships/hyperlink" Target="mailto:fundacion.iassos@gmail.com" TargetMode="External"/><Relationship Id="rId10" Type="http://schemas.openxmlformats.org/officeDocument/2006/relationships/hyperlink" Target="mailto:fund.piesenlatierra.admon@gmail.com" TargetMode="External"/><Relationship Id="rId31" Type="http://schemas.openxmlformats.org/officeDocument/2006/relationships/hyperlink" Target="mailto:kyballen@registraduria.gov.co" TargetMode="External"/><Relationship Id="rId44" Type="http://schemas.openxmlformats.org/officeDocument/2006/relationships/hyperlink" Target="mailto:e.r.cuatro@gmail.com" TargetMode="External"/><Relationship Id="rId52" Type="http://schemas.openxmlformats.org/officeDocument/2006/relationships/hyperlink" Target="mailto:naturalplanet@gmail.com" TargetMode="External"/><Relationship Id="rId60" Type="http://schemas.openxmlformats.org/officeDocument/2006/relationships/hyperlink" Target="mailto:diegocaldasvarona@hotmail.com" TargetMode="External"/><Relationship Id="rId4" Type="http://schemas.openxmlformats.org/officeDocument/2006/relationships/hyperlink" Target="mailto:recursoshumanos@ligacancercolombia.org" TargetMode="External"/><Relationship Id="rId9" Type="http://schemas.openxmlformats.org/officeDocument/2006/relationships/hyperlink" Target="mailto:ligaciclismobogota@yahoo.es"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gerencia@liderso.com" TargetMode="External"/><Relationship Id="rId3" Type="http://schemas.openxmlformats.org/officeDocument/2006/relationships/hyperlink" Target="mailto:fundacin.planetavivo@gmail.com" TargetMode="External"/><Relationship Id="rId7" Type="http://schemas.openxmlformats.org/officeDocument/2006/relationships/hyperlink" Target="mailto:destepa@conservation.org" TargetMode="External"/><Relationship Id="rId2" Type="http://schemas.openxmlformats.org/officeDocument/2006/relationships/hyperlink" Target="mailto:apfingenieriasas@gmail.com" TargetMode="External"/><Relationship Id="rId1" Type="http://schemas.openxmlformats.org/officeDocument/2006/relationships/hyperlink" Target="mailto:roger.perez@parquesnacionales.gov.co" TargetMode="External"/><Relationship Id="rId6" Type="http://schemas.openxmlformats.org/officeDocument/2006/relationships/hyperlink" Target="http://www.guayacanal.org/" TargetMode="External"/><Relationship Id="rId5" Type="http://schemas.openxmlformats.org/officeDocument/2006/relationships/hyperlink" Target="mailto:mponce@alcaldiabogota.gov.co%20japarra@alcaldiabogota.gov.co" TargetMode="External"/><Relationship Id="rId4" Type="http://schemas.openxmlformats.org/officeDocument/2006/relationships/hyperlink" Target="mailto:aceitesmorichal@yahoo.es"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cagarcia@pavcolo.com" TargetMode="External"/><Relationship Id="rId13" Type="http://schemas.openxmlformats.org/officeDocument/2006/relationships/hyperlink" Target="mailto:sandra.guerra@tradingfoods.com.co" TargetMode="External"/><Relationship Id="rId3" Type="http://schemas.openxmlformats.org/officeDocument/2006/relationships/hyperlink" Target="mailto:pickleballprocolombia@gmail.com" TargetMode="External"/><Relationship Id="rId7" Type="http://schemas.openxmlformats.org/officeDocument/2006/relationships/hyperlink" Target="mailto:arborisanltda@yahoo.com" TargetMode="External"/><Relationship Id="rId12" Type="http://schemas.openxmlformats.org/officeDocument/2006/relationships/hyperlink" Target="http://www.iaguas.com/" TargetMode="External"/><Relationship Id="rId2" Type="http://schemas.openxmlformats.org/officeDocument/2006/relationships/hyperlink" Target="mailto:planeacionyobras@sanantoniodeltequendama-cundinamarca.gov.co" TargetMode="External"/><Relationship Id="rId1" Type="http://schemas.openxmlformats.org/officeDocument/2006/relationships/hyperlink" Target="mailto:topogeoradar@gmail.com" TargetMode="External"/><Relationship Id="rId6" Type="http://schemas.openxmlformats.org/officeDocument/2006/relationships/hyperlink" Target="mailto:legallegosu@udistrital.edu.co" TargetMode="External"/><Relationship Id="rId11" Type="http://schemas.openxmlformats.org/officeDocument/2006/relationships/hyperlink" Target="mailto:jazmin.correa@simaritima.com" TargetMode="External"/><Relationship Id="rId5" Type="http://schemas.openxmlformats.org/officeDocument/2006/relationships/hyperlink" Target="mailto:sckm@sckming.com" TargetMode="External"/><Relationship Id="rId10" Type="http://schemas.openxmlformats.org/officeDocument/2006/relationships/hyperlink" Target="mailto:cdiaz@geocamingenieria.com" TargetMode="External"/><Relationship Id="rId4" Type="http://schemas.openxmlformats.org/officeDocument/2006/relationships/hyperlink" Target="mailto:alejandra.herrera@drc.ngo" TargetMode="External"/><Relationship Id="rId9" Type="http://schemas.openxmlformats.org/officeDocument/2006/relationships/hyperlink" Target="mailto:multiredsocial@hotmail.com"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mailto:panam.ingenieria@gmail.com" TargetMode="External"/><Relationship Id="rId13" Type="http://schemas.openxmlformats.org/officeDocument/2006/relationships/hyperlink" Target="mailto:zenithcorporatiionsas@gmail.com" TargetMode="External"/><Relationship Id="rId3" Type="http://schemas.openxmlformats.org/officeDocument/2006/relationships/hyperlink" Target="mailto:j.velandia@rringenieria.com" TargetMode="External"/><Relationship Id="rId7" Type="http://schemas.openxmlformats.org/officeDocument/2006/relationships/hyperlink" Target="mailto:sadet@pacho-cundinamarca.gov.co" TargetMode="External"/><Relationship Id="rId12" Type="http://schemas.openxmlformats.org/officeDocument/2006/relationships/hyperlink" Target="mailto:rfonseca@parauco.com" TargetMode="External"/><Relationship Id="rId2" Type="http://schemas.openxmlformats.org/officeDocument/2006/relationships/hyperlink" Target="mailto:mfranco@supersalud.gov.co" TargetMode="External"/><Relationship Id="rId1" Type="http://schemas.openxmlformats.org/officeDocument/2006/relationships/hyperlink" Target="mailto:psambientalconsultores@gmail.com" TargetMode="External"/><Relationship Id="rId6" Type="http://schemas.openxmlformats.org/officeDocument/2006/relationships/hyperlink" Target="mailto:corporacionsihyta@gmail.com" TargetMode="External"/><Relationship Id="rId11" Type="http://schemas.openxmlformats.org/officeDocument/2006/relationships/hyperlink" Target="http://www.org.co/" TargetMode="External"/><Relationship Id="rId5" Type="http://schemas.openxmlformats.org/officeDocument/2006/relationships/hyperlink" Target="mailto:felipe@londonovillarreal.com" TargetMode="External"/><Relationship Id="rId10" Type="http://schemas.openxmlformats.org/officeDocument/2006/relationships/hyperlink" Target="mailto:mauricio1964634@hotmail.com" TargetMode="External"/><Relationship Id="rId4" Type="http://schemas.openxmlformats.org/officeDocument/2006/relationships/hyperlink" Target="mailto:numana@crop.co" TargetMode="External"/><Relationship Id="rId9" Type="http://schemas.openxmlformats.org/officeDocument/2006/relationships/hyperlink" Target="mailto:gypseguridad3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T460"/>
  <sheetViews>
    <sheetView workbookViewId="0">
      <pane xSplit="4" topLeftCell="E1" activePane="topRight" state="frozen"/>
      <selection pane="topRight" sqref="A1:XFD1"/>
    </sheetView>
  </sheetViews>
  <sheetFormatPr defaultRowHeight="15"/>
  <cols>
    <col min="2" max="2" width="13.7109375" customWidth="1"/>
    <col min="3" max="3" width="29.42578125" customWidth="1"/>
    <col min="4" max="4" width="39.7109375" style="128" customWidth="1"/>
    <col min="5" max="5" width="11.85546875" customWidth="1"/>
    <col min="6" max="6" width="82" customWidth="1"/>
    <col min="7" max="7" width="13.42578125" customWidth="1"/>
    <col min="8" max="8" width="12.85546875" customWidth="1"/>
    <col min="9" max="9" width="13" customWidth="1"/>
    <col min="10" max="10" width="11.28515625" customWidth="1"/>
    <col min="11" max="11" width="13.7109375" customWidth="1"/>
    <col min="12" max="12" width="9.140625" customWidth="1"/>
    <col min="13" max="13" width="12.28515625" customWidth="1"/>
    <col min="14" max="14" width="15" customWidth="1"/>
    <col min="15" max="15" width="12.5703125" customWidth="1"/>
    <col min="16" max="16" width="21.140625" customWidth="1"/>
    <col min="17" max="17" width="36.140625" customWidth="1"/>
    <col min="18" max="18" width="24.5703125" customWidth="1"/>
    <col min="19" max="19" width="15" customWidth="1"/>
    <col min="20" max="20" width="12.85546875" customWidth="1"/>
  </cols>
  <sheetData>
    <row r="1" spans="1:20" ht="61.5">
      <c r="A1" s="1" t="s">
        <v>0</v>
      </c>
      <c r="B1" s="1" t="s">
        <v>1</v>
      </c>
      <c r="C1" s="2" t="s">
        <v>2</v>
      </c>
      <c r="D1" s="1" t="s">
        <v>3</v>
      </c>
      <c r="E1" s="1" t="s">
        <v>4</v>
      </c>
      <c r="F1" s="2" t="s">
        <v>5</v>
      </c>
      <c r="G1" s="1" t="s">
        <v>6</v>
      </c>
      <c r="H1" s="1" t="s">
        <v>7</v>
      </c>
      <c r="I1" s="1" t="s">
        <v>8</v>
      </c>
      <c r="J1" s="1" t="s">
        <v>9</v>
      </c>
      <c r="K1" s="3" t="s">
        <v>10</v>
      </c>
      <c r="L1" s="3" t="s">
        <v>11</v>
      </c>
      <c r="M1" s="1" t="s">
        <v>12</v>
      </c>
      <c r="N1" s="4" t="s">
        <v>13</v>
      </c>
      <c r="O1" s="1" t="s">
        <v>14</v>
      </c>
      <c r="P1" s="1" t="s">
        <v>15</v>
      </c>
      <c r="Q1" s="1" t="s">
        <v>16</v>
      </c>
      <c r="R1" s="1" t="s">
        <v>17</v>
      </c>
      <c r="S1" s="1" t="s">
        <v>18</v>
      </c>
      <c r="T1" s="5" t="s">
        <v>19</v>
      </c>
    </row>
    <row r="2" spans="1:20" ht="61.5" hidden="1">
      <c r="A2" s="6">
        <v>2024</v>
      </c>
      <c r="B2" s="6" t="s">
        <v>20</v>
      </c>
      <c r="C2" s="7" t="s">
        <v>21</v>
      </c>
      <c r="D2" s="6" t="s">
        <v>22</v>
      </c>
      <c r="E2" s="6" t="s">
        <v>23</v>
      </c>
      <c r="F2" s="7" t="s">
        <v>24</v>
      </c>
      <c r="G2" s="8">
        <v>45393</v>
      </c>
      <c r="H2" s="6"/>
      <c r="I2" s="6" t="s">
        <v>25</v>
      </c>
      <c r="J2" s="9">
        <f t="shared" ref="J2:J10" ca="1" si="0">TODAY()</f>
        <v>45400</v>
      </c>
      <c r="K2" s="10">
        <f ca="1">+H2-J2</f>
        <v>-45400</v>
      </c>
      <c r="L2" s="123">
        <f ca="1">((K2*1)/30)</f>
        <v>-1513.3333333333333</v>
      </c>
      <c r="M2" s="13" t="s">
        <v>26</v>
      </c>
      <c r="N2" s="11" t="s">
        <v>13</v>
      </c>
      <c r="O2" s="14" t="s">
        <v>27</v>
      </c>
      <c r="P2" s="6" t="s">
        <v>28</v>
      </c>
      <c r="Q2" s="129" t="s">
        <v>29</v>
      </c>
      <c r="R2" s="6"/>
      <c r="S2" s="6" t="s">
        <v>30</v>
      </c>
      <c r="T2" s="6"/>
    </row>
    <row r="3" spans="1:20" ht="61.5" hidden="1">
      <c r="A3" s="6">
        <v>2024</v>
      </c>
      <c r="B3" s="6" t="s">
        <v>31</v>
      </c>
      <c r="C3" s="7" t="s">
        <v>21</v>
      </c>
      <c r="D3" s="6" t="s">
        <v>32</v>
      </c>
      <c r="E3" s="6" t="s">
        <v>23</v>
      </c>
      <c r="F3" s="7" t="s">
        <v>33</v>
      </c>
      <c r="G3" s="8">
        <v>45384</v>
      </c>
      <c r="H3" s="6"/>
      <c r="I3" s="6" t="s">
        <v>25</v>
      </c>
      <c r="J3" s="9">
        <f t="shared" ref="J3" ca="1" si="1">TODAY()</f>
        <v>45400</v>
      </c>
      <c r="K3" s="10">
        <f t="shared" ref="K3:K6" ca="1" si="2">+H3-J3</f>
        <v>-45400</v>
      </c>
      <c r="L3" s="123">
        <f t="shared" ref="L3" ca="1" si="3">((K3*1)/30)</f>
        <v>-1513.3333333333333</v>
      </c>
      <c r="M3" s="13" t="s">
        <v>26</v>
      </c>
      <c r="N3" s="11" t="s">
        <v>13</v>
      </c>
      <c r="O3" s="6" t="s">
        <v>27</v>
      </c>
      <c r="P3" s="14" t="s">
        <v>34</v>
      </c>
      <c r="Q3" s="129" t="s">
        <v>35</v>
      </c>
      <c r="R3" s="6"/>
      <c r="S3" s="6" t="s">
        <v>30</v>
      </c>
      <c r="T3" s="6"/>
    </row>
    <row r="4" spans="1:20" s="130" customFormat="1" ht="76.5" hidden="1">
      <c r="A4" s="6">
        <v>2024</v>
      </c>
      <c r="B4" s="14" t="s">
        <v>36</v>
      </c>
      <c r="C4" s="7" t="s">
        <v>21</v>
      </c>
      <c r="D4" s="14" t="s">
        <v>37</v>
      </c>
      <c r="E4" s="14" t="s">
        <v>38</v>
      </c>
      <c r="F4" s="23" t="s">
        <v>39</v>
      </c>
      <c r="G4" s="16">
        <v>45373</v>
      </c>
      <c r="H4" s="14"/>
      <c r="I4" s="14" t="s">
        <v>25</v>
      </c>
      <c r="J4" s="9">
        <f t="shared" ca="1" si="0"/>
        <v>45400</v>
      </c>
      <c r="K4" s="10">
        <f t="shared" ref="K4:K10" ca="1" si="4">+H4-J4</f>
        <v>-45400</v>
      </c>
      <c r="L4" s="123">
        <f t="shared" ref="L4:L9" ca="1" si="5">((K4*1)/30)</f>
        <v>-1513.3333333333333</v>
      </c>
      <c r="M4" s="13" t="s">
        <v>26</v>
      </c>
      <c r="N4" s="18" t="s">
        <v>13</v>
      </c>
      <c r="O4" s="14" t="s">
        <v>27</v>
      </c>
      <c r="P4" s="14" t="s">
        <v>34</v>
      </c>
      <c r="Q4" s="132" t="s">
        <v>40</v>
      </c>
      <c r="R4" s="14"/>
      <c r="S4" s="14" t="s">
        <v>30</v>
      </c>
      <c r="T4" s="14"/>
    </row>
    <row r="5" spans="1:20" s="130" customFormat="1" ht="61.5" hidden="1">
      <c r="A5" s="6">
        <v>2024</v>
      </c>
      <c r="B5" s="14" t="s">
        <v>41</v>
      </c>
      <c r="C5" s="7" t="s">
        <v>21</v>
      </c>
      <c r="D5" s="14" t="s">
        <v>42</v>
      </c>
      <c r="E5" s="6" t="s">
        <v>23</v>
      </c>
      <c r="F5" s="23" t="s">
        <v>43</v>
      </c>
      <c r="G5" s="16">
        <v>45363</v>
      </c>
      <c r="H5" s="14"/>
      <c r="I5" s="14" t="s">
        <v>25</v>
      </c>
      <c r="J5" s="9">
        <f t="shared" ca="1" si="0"/>
        <v>45400</v>
      </c>
      <c r="K5" s="10">
        <f t="shared" ca="1" si="2"/>
        <v>-45400</v>
      </c>
      <c r="L5" s="123">
        <f t="shared" ca="1" si="5"/>
        <v>-1513.3333333333333</v>
      </c>
      <c r="M5" s="13" t="s">
        <v>26</v>
      </c>
      <c r="N5" s="18"/>
      <c r="O5" s="14" t="s">
        <v>27</v>
      </c>
      <c r="P5" s="14" t="s">
        <v>44</v>
      </c>
      <c r="Q5" s="132" t="s">
        <v>45</v>
      </c>
      <c r="R5" s="14"/>
      <c r="S5" s="14" t="s">
        <v>30</v>
      </c>
      <c r="T5" s="14"/>
    </row>
    <row r="6" spans="1:20" ht="61.5">
      <c r="A6" s="6">
        <v>2024</v>
      </c>
      <c r="B6" s="14" t="s">
        <v>46</v>
      </c>
      <c r="C6" s="7" t="s">
        <v>21</v>
      </c>
      <c r="D6" s="14" t="s">
        <v>47</v>
      </c>
      <c r="E6" s="6" t="s">
        <v>23</v>
      </c>
      <c r="F6" s="23" t="s">
        <v>48</v>
      </c>
      <c r="G6" s="16">
        <v>45353</v>
      </c>
      <c r="H6" s="16">
        <v>47178</v>
      </c>
      <c r="I6" s="14" t="s">
        <v>25</v>
      </c>
      <c r="J6" s="9">
        <f t="shared" ca="1" si="0"/>
        <v>45400</v>
      </c>
      <c r="K6" s="10">
        <f t="shared" ca="1" si="2"/>
        <v>1778</v>
      </c>
      <c r="L6" s="123">
        <f t="shared" ca="1" si="5"/>
        <v>59.266666666666666</v>
      </c>
      <c r="M6" s="13" t="str">
        <f t="shared" ref="M6" ca="1" si="6">IF(K6&lt;0,"VENCIDO",IF(AND(K6&gt;0,K6&lt;120),"PROXIMO A VENCER","ACTIVO"))</f>
        <v>ACTIVO</v>
      </c>
      <c r="N6" s="18"/>
      <c r="O6" s="14" t="s">
        <v>27</v>
      </c>
      <c r="P6" s="14"/>
      <c r="Q6" s="132" t="s">
        <v>49</v>
      </c>
      <c r="R6" s="14" t="s">
        <v>50</v>
      </c>
      <c r="S6" s="14" t="s">
        <v>30</v>
      </c>
      <c r="T6" s="14"/>
    </row>
    <row r="7" spans="1:20" ht="91.5" hidden="1">
      <c r="A7" s="6">
        <v>2024</v>
      </c>
      <c r="B7" s="6" t="s">
        <v>51</v>
      </c>
      <c r="C7" s="7" t="s">
        <v>21</v>
      </c>
      <c r="D7" s="6" t="s">
        <v>52</v>
      </c>
      <c r="E7" s="6" t="s">
        <v>38</v>
      </c>
      <c r="F7" s="7" t="s">
        <v>53</v>
      </c>
      <c r="G7" s="8">
        <v>45349</v>
      </c>
      <c r="H7" s="8">
        <v>46809</v>
      </c>
      <c r="I7" s="6" t="s">
        <v>54</v>
      </c>
      <c r="J7" s="9">
        <f t="shared" ca="1" si="0"/>
        <v>45400</v>
      </c>
      <c r="K7" s="10">
        <f t="shared" ca="1" si="4"/>
        <v>1409</v>
      </c>
      <c r="L7" s="123">
        <f t="shared" ca="1" si="5"/>
        <v>46.966666666666669</v>
      </c>
      <c r="M7" s="13" t="s">
        <v>26</v>
      </c>
      <c r="N7" s="11"/>
      <c r="O7" s="6" t="s">
        <v>27</v>
      </c>
      <c r="P7" s="6"/>
      <c r="Q7" s="131" t="s">
        <v>55</v>
      </c>
      <c r="R7" s="6" t="s">
        <v>56</v>
      </c>
      <c r="S7" s="6" t="s">
        <v>30</v>
      </c>
      <c r="T7" s="6"/>
    </row>
    <row r="8" spans="1:20" ht="61.5">
      <c r="A8" s="6">
        <v>2024</v>
      </c>
      <c r="B8" s="6" t="s">
        <v>57</v>
      </c>
      <c r="C8" s="7" t="s">
        <v>21</v>
      </c>
      <c r="D8" s="6" t="s">
        <v>58</v>
      </c>
      <c r="E8" s="6" t="s">
        <v>23</v>
      </c>
      <c r="F8" s="7" t="s">
        <v>59</v>
      </c>
      <c r="G8" s="8">
        <v>45341</v>
      </c>
      <c r="H8" s="8">
        <v>47167</v>
      </c>
      <c r="I8" s="6" t="s">
        <v>25</v>
      </c>
      <c r="J8" s="9">
        <f t="shared" ca="1" si="0"/>
        <v>45400</v>
      </c>
      <c r="K8" s="10">
        <f ca="1">+H8-J8</f>
        <v>1767</v>
      </c>
      <c r="L8" s="123">
        <f ca="1">((K8*1)/30)</f>
        <v>58.9</v>
      </c>
      <c r="M8" s="13" t="str">
        <f ca="1">IF(K8&lt;0,"VENCIDO",IF(AND(K8&gt;0,K8&lt;120),"PROXIMO A VENCER","ACTIVO"))</f>
        <v>ACTIVO</v>
      </c>
      <c r="N8" s="11"/>
      <c r="O8" s="6" t="s">
        <v>27</v>
      </c>
      <c r="P8" s="6"/>
      <c r="Q8" s="129" t="s">
        <v>60</v>
      </c>
      <c r="R8" s="6" t="s">
        <v>50</v>
      </c>
      <c r="S8" s="6" t="s">
        <v>30</v>
      </c>
      <c r="T8" s="6"/>
    </row>
    <row r="9" spans="1:20" ht="61.5">
      <c r="A9" s="6">
        <v>2024</v>
      </c>
      <c r="B9" s="6" t="s">
        <v>61</v>
      </c>
      <c r="C9" s="7" t="s">
        <v>21</v>
      </c>
      <c r="D9" s="127" t="s">
        <v>62</v>
      </c>
      <c r="E9" s="6" t="s">
        <v>23</v>
      </c>
      <c r="F9" s="7" t="s">
        <v>63</v>
      </c>
      <c r="G9" s="8">
        <v>45321</v>
      </c>
      <c r="H9" s="8">
        <v>47147</v>
      </c>
      <c r="I9" s="6" t="s">
        <v>25</v>
      </c>
      <c r="J9" s="9">
        <f t="shared" ca="1" si="0"/>
        <v>45400</v>
      </c>
      <c r="K9" s="10">
        <f t="shared" ca="1" si="4"/>
        <v>1747</v>
      </c>
      <c r="L9" s="123">
        <f t="shared" ca="1" si="5"/>
        <v>58.233333333333334</v>
      </c>
      <c r="M9" s="13" t="str">
        <f t="shared" ref="M9:M10" ca="1" si="7">IF(K9&lt;0,"VENCIDO",IF(AND(K9&gt;0,K9&lt;120),"PROXIMO A VENCER","ACTIVO"))</f>
        <v>ACTIVO</v>
      </c>
      <c r="N9" s="11"/>
      <c r="O9" s="6" t="s">
        <v>27</v>
      </c>
      <c r="P9" s="6"/>
      <c r="Q9" s="12"/>
      <c r="R9" s="6" t="s">
        <v>50</v>
      </c>
      <c r="S9" s="6" t="s">
        <v>30</v>
      </c>
      <c r="T9" s="6"/>
    </row>
    <row r="10" spans="1:20" s="126" customFormat="1" ht="61.5" hidden="1">
      <c r="A10" s="120">
        <v>2023</v>
      </c>
      <c r="B10" s="120" t="s">
        <v>64</v>
      </c>
      <c r="C10" s="121" t="s">
        <v>21</v>
      </c>
      <c r="D10" s="120" t="s">
        <v>65</v>
      </c>
      <c r="E10" s="120" t="s">
        <v>23</v>
      </c>
      <c r="F10" s="121" t="s">
        <v>66</v>
      </c>
      <c r="G10" s="122">
        <v>45254</v>
      </c>
      <c r="H10" s="120"/>
      <c r="I10" s="120" t="s">
        <v>25</v>
      </c>
      <c r="J10" s="9">
        <f t="shared" ca="1" si="0"/>
        <v>45400</v>
      </c>
      <c r="K10" s="10">
        <f t="shared" ca="1" si="4"/>
        <v>-45400</v>
      </c>
      <c r="L10" s="123">
        <f t="shared" ref="L10:L12" ca="1" si="8">((K10*1)/30)</f>
        <v>-1513.3333333333333</v>
      </c>
      <c r="M10" s="13" t="str">
        <f t="shared" ca="1" si="7"/>
        <v>VENCIDO</v>
      </c>
      <c r="N10" s="124"/>
      <c r="O10" s="120" t="s">
        <v>27</v>
      </c>
      <c r="P10" s="120"/>
      <c r="Q10" s="125"/>
      <c r="R10" s="120"/>
      <c r="S10" s="120"/>
      <c r="T10" s="120"/>
    </row>
    <row r="11" spans="1:20" ht="61.5">
      <c r="A11" s="6">
        <v>2023</v>
      </c>
      <c r="B11" s="6" t="s">
        <v>67</v>
      </c>
      <c r="C11" s="7" t="s">
        <v>21</v>
      </c>
      <c r="D11" s="6" t="s">
        <v>68</v>
      </c>
      <c r="E11" s="6" t="s">
        <v>69</v>
      </c>
      <c r="F11" s="7" t="s">
        <v>66</v>
      </c>
      <c r="G11" s="8">
        <v>45207</v>
      </c>
      <c r="H11" s="8">
        <v>47033</v>
      </c>
      <c r="I11" s="6" t="s">
        <v>25</v>
      </c>
      <c r="J11" s="9">
        <f t="shared" ref="J11:J12" ca="1" si="9">TODAY()</f>
        <v>45400</v>
      </c>
      <c r="K11" s="10">
        <f t="shared" ref="K11:K12" ca="1" si="10">+H11-J11</f>
        <v>1633</v>
      </c>
      <c r="L11" s="10">
        <f t="shared" ca="1" si="8"/>
        <v>54.43333333333333</v>
      </c>
      <c r="M11" s="13" t="str">
        <f ca="1">IF(K11&lt;0,"VENCIDO",IF(AND(K11&gt;0,K11&lt;120),"PROXIMO A VENCER","ACTIVO"))</f>
        <v>ACTIVO</v>
      </c>
      <c r="N11" s="11"/>
      <c r="O11" s="6" t="s">
        <v>27</v>
      </c>
      <c r="P11" s="6"/>
      <c r="Q11" s="12"/>
      <c r="R11" s="6" t="s">
        <v>50</v>
      </c>
      <c r="S11" s="6" t="s">
        <v>30</v>
      </c>
      <c r="T11" s="6"/>
    </row>
    <row r="12" spans="1:20" ht="60.75">
      <c r="A12" s="14">
        <v>2023</v>
      </c>
      <c r="B12" s="14" t="s">
        <v>70</v>
      </c>
      <c r="C12" s="7" t="s">
        <v>71</v>
      </c>
      <c r="D12" s="14" t="s">
        <v>72</v>
      </c>
      <c r="E12" s="14" t="s">
        <v>69</v>
      </c>
      <c r="F12" s="15" t="s">
        <v>73</v>
      </c>
      <c r="G12" s="16">
        <v>45222</v>
      </c>
      <c r="H12" s="17">
        <v>47048</v>
      </c>
      <c r="I12" s="6" t="s">
        <v>25</v>
      </c>
      <c r="J12" s="9">
        <f t="shared" ca="1" si="9"/>
        <v>45400</v>
      </c>
      <c r="K12" s="10">
        <f t="shared" ca="1" si="10"/>
        <v>1648</v>
      </c>
      <c r="L12" s="10">
        <f t="shared" ca="1" si="8"/>
        <v>54.93333333333333</v>
      </c>
      <c r="M12" s="13" t="str">
        <f ca="1">IF(K12&lt;0,"VENCIDO",IF(AND(K12&gt;0,K12&lt;120),"PROXIMO A VENCER","ACTIVO"))</f>
        <v>ACTIVO</v>
      </c>
      <c r="N12" s="18"/>
      <c r="O12" s="6" t="s">
        <v>27</v>
      </c>
      <c r="P12" s="14"/>
      <c r="Q12" s="19"/>
      <c r="R12" s="14" t="s">
        <v>50</v>
      </c>
      <c r="S12" s="6" t="s">
        <v>30</v>
      </c>
      <c r="T12" s="14"/>
    </row>
    <row r="13" spans="1:20" ht="61.5">
      <c r="A13" s="6">
        <v>2023</v>
      </c>
      <c r="B13" s="6" t="s">
        <v>74</v>
      </c>
      <c r="C13" s="7" t="s">
        <v>21</v>
      </c>
      <c r="D13" s="6" t="s">
        <v>75</v>
      </c>
      <c r="E13" s="6" t="s">
        <v>38</v>
      </c>
      <c r="F13" s="7" t="s">
        <v>66</v>
      </c>
      <c r="G13" s="8">
        <v>45183</v>
      </c>
      <c r="H13" s="8">
        <v>47009</v>
      </c>
      <c r="I13" s="6" t="s">
        <v>25</v>
      </c>
      <c r="J13" s="9">
        <f ca="1">TODAY()</f>
        <v>45400</v>
      </c>
      <c r="K13" s="10">
        <f ca="1">+H13-J13</f>
        <v>1609</v>
      </c>
      <c r="L13" s="10">
        <f ca="1">((K13*1)/30)</f>
        <v>53.633333333333333</v>
      </c>
      <c r="M13" s="13" t="str">
        <f ca="1">IF(K13&lt;0,"VENCIDO",IF(AND(K13&gt;0,K13&lt;120),"PROXIMO A VENCER","ACTIVO"))</f>
        <v>ACTIVO</v>
      </c>
      <c r="N13" s="11"/>
      <c r="O13" s="6" t="s">
        <v>27</v>
      </c>
      <c r="P13" s="6"/>
      <c r="Q13" s="12"/>
      <c r="R13" s="6" t="s">
        <v>50</v>
      </c>
      <c r="S13" s="6" t="s">
        <v>30</v>
      </c>
      <c r="T13" s="6"/>
    </row>
    <row r="14" spans="1:20" ht="61.5">
      <c r="A14" s="6">
        <v>2023</v>
      </c>
      <c r="B14" s="6" t="s">
        <v>76</v>
      </c>
      <c r="C14" s="7" t="s">
        <v>21</v>
      </c>
      <c r="D14" s="6" t="s">
        <v>77</v>
      </c>
      <c r="E14" s="6" t="s">
        <v>69</v>
      </c>
      <c r="F14" s="7" t="s">
        <v>66</v>
      </c>
      <c r="G14" s="8">
        <v>45203</v>
      </c>
      <c r="H14" s="8">
        <v>47029</v>
      </c>
      <c r="I14" s="6" t="s">
        <v>25</v>
      </c>
      <c r="J14" s="9">
        <f ca="1">TODAY()</f>
        <v>45400</v>
      </c>
      <c r="K14" s="10">
        <f ca="1">+H14-J14</f>
        <v>1629</v>
      </c>
      <c r="L14" s="10">
        <f ca="1">((K14*1)/30)</f>
        <v>54.3</v>
      </c>
      <c r="M14" s="13" t="str">
        <f ca="1">IF(K14&lt;0,"VENCIDO",IF(AND(K14&gt;0,K14&lt;120),"PROXIMO A VENCER","ACTIVO"))</f>
        <v>ACTIVO</v>
      </c>
      <c r="N14" s="11"/>
      <c r="O14" s="6" t="s">
        <v>27</v>
      </c>
      <c r="P14" s="6"/>
      <c r="Q14" s="129" t="s">
        <v>78</v>
      </c>
      <c r="R14" s="6" t="s">
        <v>50</v>
      </c>
      <c r="S14" s="6" t="s">
        <v>30</v>
      </c>
      <c r="T14" s="6"/>
    </row>
    <row r="15" spans="1:20" ht="61.5">
      <c r="A15" s="6">
        <v>2023</v>
      </c>
      <c r="B15" s="6" t="s">
        <v>79</v>
      </c>
      <c r="C15" s="7" t="s">
        <v>21</v>
      </c>
      <c r="D15" s="6" t="s">
        <v>80</v>
      </c>
      <c r="E15" s="6" t="s">
        <v>69</v>
      </c>
      <c r="F15" s="7" t="s">
        <v>66</v>
      </c>
      <c r="G15" s="8">
        <v>45203</v>
      </c>
      <c r="H15" s="8">
        <v>47029</v>
      </c>
      <c r="I15" s="6" t="s">
        <v>25</v>
      </c>
      <c r="J15" s="9">
        <f ca="1">TODAY()</f>
        <v>45400</v>
      </c>
      <c r="K15" s="10">
        <f ca="1">+H15-J15</f>
        <v>1629</v>
      </c>
      <c r="L15" s="10">
        <f ca="1">((K15*1)/30)</f>
        <v>54.3</v>
      </c>
      <c r="M15" s="13" t="str">
        <f ca="1">IF(K15&lt;0,"VENCIDO",IF(AND(K15&gt;0,K15&lt;120),"PROXIMO A VENCER","ACTIVO"))</f>
        <v>ACTIVO</v>
      </c>
      <c r="N15" s="11"/>
      <c r="O15" s="6" t="s">
        <v>27</v>
      </c>
      <c r="P15" s="6"/>
      <c r="Q15" s="12"/>
      <c r="R15" s="6" t="s">
        <v>50</v>
      </c>
      <c r="S15" s="6" t="s">
        <v>30</v>
      </c>
      <c r="T15" s="6"/>
    </row>
    <row r="16" spans="1:20" ht="61.5">
      <c r="A16" s="6">
        <v>2023</v>
      </c>
      <c r="B16" s="6" t="s">
        <v>81</v>
      </c>
      <c r="C16" s="7" t="s">
        <v>21</v>
      </c>
      <c r="D16" s="20" t="s">
        <v>82</v>
      </c>
      <c r="E16" s="6" t="s">
        <v>69</v>
      </c>
      <c r="F16" s="7" t="s">
        <v>66</v>
      </c>
      <c r="G16" s="8">
        <v>45203</v>
      </c>
      <c r="H16" s="8">
        <v>47029</v>
      </c>
      <c r="I16" s="6" t="s">
        <v>25</v>
      </c>
      <c r="J16" s="9">
        <f ca="1">TODAY()</f>
        <v>45400</v>
      </c>
      <c r="K16" s="10">
        <f ca="1">+H16-J16</f>
        <v>1629</v>
      </c>
      <c r="L16" s="10">
        <f ca="1">((K16*1)/30)</f>
        <v>54.3</v>
      </c>
      <c r="M16" s="13" t="str">
        <f ca="1">IF(K16&lt;0,"VENCIDO",IF(AND(K16&gt;0,K16&lt;120),"PROXIMO A VENCER","ACTIVO"))</f>
        <v>ACTIVO</v>
      </c>
      <c r="N16" s="11"/>
      <c r="O16" s="6" t="s">
        <v>27</v>
      </c>
      <c r="P16" s="6"/>
      <c r="Q16" s="12"/>
      <c r="R16" s="6" t="s">
        <v>50</v>
      </c>
      <c r="S16" s="6" t="s">
        <v>30</v>
      </c>
      <c r="T16" s="6"/>
    </row>
    <row r="17" spans="1:20" ht="60.75">
      <c r="A17" s="6">
        <v>2023</v>
      </c>
      <c r="B17" s="6" t="s">
        <v>83</v>
      </c>
      <c r="C17" s="7" t="s">
        <v>21</v>
      </c>
      <c r="D17" s="6" t="s">
        <v>84</v>
      </c>
      <c r="E17" s="6" t="s">
        <v>69</v>
      </c>
      <c r="F17" s="21" t="s">
        <v>33</v>
      </c>
      <c r="G17" s="8">
        <v>45169</v>
      </c>
      <c r="H17" s="8">
        <v>46995</v>
      </c>
      <c r="I17" s="6" t="s">
        <v>25</v>
      </c>
      <c r="J17" s="9">
        <f ca="1">TODAY()</f>
        <v>45400</v>
      </c>
      <c r="K17" s="10">
        <f ca="1">+H17-J17</f>
        <v>1595</v>
      </c>
      <c r="L17" s="10">
        <f ca="1">((K17*1)/30)</f>
        <v>53.166666666666664</v>
      </c>
      <c r="M17" s="13" t="str">
        <f ca="1">IF(K17&lt;0,"VENCIDO",IF(AND(K17&gt;0,K17&lt;120),"PROXIMO A VENCER","ACTIVO"))</f>
        <v>ACTIVO</v>
      </c>
      <c r="N17" s="11"/>
      <c r="O17" s="6" t="s">
        <v>27</v>
      </c>
      <c r="P17" s="6"/>
      <c r="Q17" s="22" t="s">
        <v>49</v>
      </c>
      <c r="R17" s="6" t="s">
        <v>50</v>
      </c>
      <c r="S17" s="6" t="s">
        <v>30</v>
      </c>
      <c r="T17" s="6" t="s">
        <v>85</v>
      </c>
    </row>
    <row r="18" spans="1:20" ht="61.5">
      <c r="A18" s="6">
        <v>2023</v>
      </c>
      <c r="B18" s="6" t="s">
        <v>86</v>
      </c>
      <c r="C18" s="23" t="s">
        <v>21</v>
      </c>
      <c r="D18" s="6" t="s">
        <v>87</v>
      </c>
      <c r="E18" s="6" t="s">
        <v>69</v>
      </c>
      <c r="F18" s="7" t="s">
        <v>66</v>
      </c>
      <c r="G18" s="8">
        <v>45175</v>
      </c>
      <c r="H18" s="8">
        <v>47001</v>
      </c>
      <c r="I18" s="6" t="s">
        <v>25</v>
      </c>
      <c r="J18" s="9">
        <f ca="1">TODAY()</f>
        <v>45400</v>
      </c>
      <c r="K18" s="10">
        <f ca="1">+H18-J18</f>
        <v>1601</v>
      </c>
      <c r="L18" s="10">
        <f ca="1">((K18*1)/30)</f>
        <v>53.366666666666667</v>
      </c>
      <c r="M18" s="13" t="str">
        <f ca="1">IF(K18&lt;0,"VENCIDO",IF(AND(K18&gt;0,K18&lt;120),"PROXIMO A VENCER","ACTIVO"))</f>
        <v>ACTIVO</v>
      </c>
      <c r="N18" s="11"/>
      <c r="O18" s="6" t="s">
        <v>27</v>
      </c>
      <c r="Q18" s="24" t="s">
        <v>88</v>
      </c>
      <c r="R18" s="6" t="s">
        <v>89</v>
      </c>
      <c r="S18" s="6" t="s">
        <v>30</v>
      </c>
      <c r="T18" s="6" t="s">
        <v>85</v>
      </c>
    </row>
    <row r="19" spans="1:20" ht="60.75">
      <c r="A19" s="14">
        <v>2023</v>
      </c>
      <c r="B19" s="14" t="s">
        <v>90</v>
      </c>
      <c r="C19" s="23" t="s">
        <v>21</v>
      </c>
      <c r="D19" s="25" t="s">
        <v>91</v>
      </c>
      <c r="E19" s="14" t="s">
        <v>69</v>
      </c>
      <c r="F19" s="26" t="s">
        <v>33</v>
      </c>
      <c r="G19" s="27">
        <v>45161</v>
      </c>
      <c r="H19" s="27">
        <v>46987</v>
      </c>
      <c r="I19" s="14" t="s">
        <v>25</v>
      </c>
      <c r="J19" s="9">
        <f ca="1">TODAY()</f>
        <v>45400</v>
      </c>
      <c r="K19" s="10">
        <f ca="1">+H19-J19</f>
        <v>1587</v>
      </c>
      <c r="L19" s="10">
        <f ca="1">((K19*1)/30)</f>
        <v>52.9</v>
      </c>
      <c r="M19" s="13" t="str">
        <f ca="1">IF(K19&lt;0,"VENCIDO",IF(AND(K19&gt;0,K19&lt;120),"PROXIMO A VENCER","ACTIVO"))</f>
        <v>ACTIVO</v>
      </c>
      <c r="N19" s="18"/>
      <c r="O19" s="14" t="s">
        <v>27</v>
      </c>
      <c r="P19" s="14"/>
      <c r="Q19" s="28" t="s">
        <v>92</v>
      </c>
      <c r="R19" s="14" t="s">
        <v>50</v>
      </c>
      <c r="S19" s="14" t="s">
        <v>30</v>
      </c>
      <c r="T19" s="5"/>
    </row>
    <row r="20" spans="1:20" ht="61.5">
      <c r="A20" s="14">
        <v>2023</v>
      </c>
      <c r="B20" s="14" t="s">
        <v>93</v>
      </c>
      <c r="C20" s="23" t="s">
        <v>21</v>
      </c>
      <c r="D20" s="14" t="s">
        <v>94</v>
      </c>
      <c r="E20" s="14" t="s">
        <v>69</v>
      </c>
      <c r="F20" s="29" t="s">
        <v>33</v>
      </c>
      <c r="G20" s="30">
        <v>45160</v>
      </c>
      <c r="H20" s="30">
        <v>46986</v>
      </c>
      <c r="I20" s="14" t="s">
        <v>25</v>
      </c>
      <c r="J20" s="9">
        <f ca="1">TODAY()</f>
        <v>45400</v>
      </c>
      <c r="K20" s="10">
        <f ca="1">+H20-J20</f>
        <v>1586</v>
      </c>
      <c r="L20" s="10">
        <f ca="1">((K20*1)/30)</f>
        <v>52.866666666666667</v>
      </c>
      <c r="M20" s="13" t="str">
        <f ca="1">IF(K20&lt;0,"VENCIDO",IF(AND(K20&gt;0,K20&lt;120),"PROXIMO A VENCER","ACTIVO"))</f>
        <v>ACTIVO</v>
      </c>
      <c r="N20" s="18"/>
      <c r="O20" s="14" t="s">
        <v>27</v>
      </c>
      <c r="P20" s="14"/>
      <c r="Q20" s="14"/>
      <c r="R20" s="14" t="s">
        <v>50</v>
      </c>
      <c r="S20" s="14" t="s">
        <v>30</v>
      </c>
      <c r="T20" s="14"/>
    </row>
    <row r="21" spans="1:20" ht="60.75">
      <c r="A21" s="14">
        <v>2023</v>
      </c>
      <c r="B21" s="14" t="s">
        <v>95</v>
      </c>
      <c r="C21" s="31" t="s">
        <v>21</v>
      </c>
      <c r="D21" s="14" t="s">
        <v>96</v>
      </c>
      <c r="E21" s="14" t="s">
        <v>69</v>
      </c>
      <c r="F21" s="32" t="s">
        <v>97</v>
      </c>
      <c r="G21" s="27">
        <v>45160</v>
      </c>
      <c r="H21" s="27">
        <v>46986</v>
      </c>
      <c r="I21" s="14" t="s">
        <v>25</v>
      </c>
      <c r="J21" s="9">
        <f ca="1">TODAY()</f>
        <v>45400</v>
      </c>
      <c r="K21" s="10">
        <f ca="1">+H21-J21</f>
        <v>1586</v>
      </c>
      <c r="L21" s="10">
        <f ca="1">((K21*1)/30)</f>
        <v>52.866666666666667</v>
      </c>
      <c r="M21" s="13" t="str">
        <f ca="1">IF(K21&lt;0,"VENCIDO",IF(AND(K21&gt;0,K21&lt;120),"PROXIMO A VENCER","ACTIVO"))</f>
        <v>ACTIVO</v>
      </c>
      <c r="N21" s="18"/>
      <c r="O21" s="14" t="s">
        <v>98</v>
      </c>
      <c r="P21" s="14"/>
      <c r="Q21" s="28" t="s">
        <v>99</v>
      </c>
      <c r="R21" s="14" t="s">
        <v>50</v>
      </c>
      <c r="S21" s="14" t="s">
        <v>30</v>
      </c>
      <c r="T21" s="14"/>
    </row>
    <row r="22" spans="1:20" ht="60.75">
      <c r="A22" s="33">
        <v>2023</v>
      </c>
      <c r="B22" s="33" t="s">
        <v>100</v>
      </c>
      <c r="C22" s="31" t="s">
        <v>21</v>
      </c>
      <c r="D22" s="33" t="s">
        <v>101</v>
      </c>
      <c r="E22" s="33" t="s">
        <v>69</v>
      </c>
      <c r="F22" s="34" t="s">
        <v>33</v>
      </c>
      <c r="G22" s="27">
        <v>45118</v>
      </c>
      <c r="H22" s="27">
        <v>46944</v>
      </c>
      <c r="I22" s="33" t="s">
        <v>102</v>
      </c>
      <c r="J22" s="9">
        <f ca="1">TODAY()</f>
        <v>45400</v>
      </c>
      <c r="K22" s="10">
        <f ca="1">+H22-J22</f>
        <v>1544</v>
      </c>
      <c r="L22" s="10">
        <f ca="1">((K22*1)/30)</f>
        <v>51.466666666666669</v>
      </c>
      <c r="M22" s="13" t="str">
        <f ca="1">IF(K22&lt;0,"VENCIDO",IF(AND(K22&gt;0,K22&lt;120),"PROXIMO A VENCER","ACTIVO"))</f>
        <v>ACTIVO</v>
      </c>
      <c r="N22" s="35"/>
      <c r="O22" s="33" t="s">
        <v>27</v>
      </c>
      <c r="P22" s="36"/>
      <c r="Q22" s="37" t="s">
        <v>103</v>
      </c>
      <c r="R22" s="33" t="s">
        <v>50</v>
      </c>
      <c r="S22" s="33" t="s">
        <v>30</v>
      </c>
      <c r="T22" s="33"/>
    </row>
    <row r="23" spans="1:20" ht="91.5">
      <c r="A23" s="33">
        <v>2023</v>
      </c>
      <c r="B23" s="33" t="s">
        <v>104</v>
      </c>
      <c r="C23" s="31" t="s">
        <v>105</v>
      </c>
      <c r="D23" s="33" t="s">
        <v>106</v>
      </c>
      <c r="E23" s="33" t="s">
        <v>38</v>
      </c>
      <c r="F23" s="31" t="s">
        <v>107</v>
      </c>
      <c r="G23" s="38">
        <v>45082</v>
      </c>
      <c r="H23" s="38">
        <v>46295</v>
      </c>
      <c r="I23" s="33" t="s">
        <v>108</v>
      </c>
      <c r="J23" s="9">
        <f ca="1">TODAY()</f>
        <v>45400</v>
      </c>
      <c r="K23" s="10">
        <f ca="1">+H23-J23</f>
        <v>895</v>
      </c>
      <c r="L23" s="10">
        <f ca="1">((K23*1)/30)</f>
        <v>29.833333333333332</v>
      </c>
      <c r="M23" s="13" t="str">
        <f ca="1">IF(K23&lt;0,"VENCIDO",IF(AND(K23&gt;0,K23&lt;120),"PROXIMO A VENCER","ACTIVO"))</f>
        <v>ACTIVO</v>
      </c>
      <c r="N23" s="35"/>
      <c r="O23" s="33" t="s">
        <v>109</v>
      </c>
      <c r="P23" s="33"/>
      <c r="Q23" s="33"/>
      <c r="R23" s="33" t="s">
        <v>50</v>
      </c>
      <c r="S23" s="33"/>
      <c r="T23" s="33"/>
    </row>
    <row r="24" spans="1:20" ht="60.75">
      <c r="A24" s="33">
        <v>2023</v>
      </c>
      <c r="B24" s="33" t="s">
        <v>110</v>
      </c>
      <c r="C24" s="31" t="s">
        <v>21</v>
      </c>
      <c r="D24" s="33" t="s">
        <v>111</v>
      </c>
      <c r="E24" s="33" t="s">
        <v>69</v>
      </c>
      <c r="F24" s="39" t="s">
        <v>112</v>
      </c>
      <c r="G24" s="40">
        <v>45167</v>
      </c>
      <c r="H24" s="40">
        <v>46993</v>
      </c>
      <c r="I24" s="33" t="s">
        <v>102</v>
      </c>
      <c r="J24" s="9">
        <f ca="1">TODAY()</f>
        <v>45400</v>
      </c>
      <c r="K24" s="10">
        <f ca="1">+H24-J24</f>
        <v>1593</v>
      </c>
      <c r="L24" s="10">
        <f ca="1">((K24*1)/30)</f>
        <v>53.1</v>
      </c>
      <c r="M24" s="13" t="str">
        <f ca="1">IF(K24&lt;0,"VENCIDO",IF(AND(K24&gt;0,K24&lt;120),"PROXIMO A VENCER","ACTIVO"))</f>
        <v>ACTIVO</v>
      </c>
      <c r="N24" s="35"/>
      <c r="O24" s="33" t="s">
        <v>27</v>
      </c>
      <c r="P24" s="33"/>
      <c r="Q24" s="37" t="s">
        <v>113</v>
      </c>
      <c r="R24" s="33" t="s">
        <v>50</v>
      </c>
      <c r="S24" s="33" t="s">
        <v>30</v>
      </c>
      <c r="T24" s="33"/>
    </row>
    <row r="25" spans="1:20" ht="60.75">
      <c r="A25" s="33">
        <v>2023</v>
      </c>
      <c r="B25" s="33" t="s">
        <v>114</v>
      </c>
      <c r="C25" s="31" t="s">
        <v>21</v>
      </c>
      <c r="D25" s="33" t="s">
        <v>115</v>
      </c>
      <c r="E25" s="33" t="s">
        <v>38</v>
      </c>
      <c r="F25" s="41" t="s">
        <v>116</v>
      </c>
      <c r="G25" s="40">
        <v>45160</v>
      </c>
      <c r="H25" s="40">
        <v>46986</v>
      </c>
      <c r="I25" s="33" t="s">
        <v>102</v>
      </c>
      <c r="J25" s="9">
        <f ca="1">TODAY()</f>
        <v>45400</v>
      </c>
      <c r="K25" s="10">
        <f ca="1">+H25-J25</f>
        <v>1586</v>
      </c>
      <c r="L25" s="10">
        <f ca="1">((K25*1)/30)</f>
        <v>52.866666666666667</v>
      </c>
      <c r="M25" s="13" t="str">
        <f ca="1">IF(K25&lt;0,"VENCIDO",IF(AND(K25&gt;0,K25&lt;120),"PROXIMO A VENCER","ACTIVO"))</f>
        <v>ACTIVO</v>
      </c>
      <c r="N25" s="35"/>
      <c r="O25" s="33" t="s">
        <v>27</v>
      </c>
      <c r="P25" s="33"/>
      <c r="Q25" s="37" t="s">
        <v>117</v>
      </c>
      <c r="R25" s="33" t="s">
        <v>50</v>
      </c>
      <c r="S25" s="33" t="s">
        <v>30</v>
      </c>
      <c r="T25" s="33"/>
    </row>
    <row r="26" spans="1:20" ht="60.75">
      <c r="A26" s="42">
        <v>2023</v>
      </c>
      <c r="B26" s="42" t="s">
        <v>118</v>
      </c>
      <c r="C26" s="43" t="s">
        <v>21</v>
      </c>
      <c r="D26" s="42" t="s">
        <v>119</v>
      </c>
      <c r="E26" s="42" t="s">
        <v>69</v>
      </c>
      <c r="F26" s="44" t="s">
        <v>120</v>
      </c>
      <c r="G26" s="45">
        <v>45099</v>
      </c>
      <c r="H26" s="45">
        <v>46925</v>
      </c>
      <c r="I26" s="42" t="s">
        <v>102</v>
      </c>
      <c r="J26" s="9">
        <f ca="1">TODAY()</f>
        <v>45400</v>
      </c>
      <c r="K26" s="46">
        <f ca="1">+H26-J26</f>
        <v>1525</v>
      </c>
      <c r="L26" s="46">
        <f ca="1">((K26*1)/30)</f>
        <v>50.833333333333336</v>
      </c>
      <c r="M26" s="13" t="str">
        <f ca="1">IF(K26&lt;0,"VENCIDO",IF(AND(K26&gt;0,K26&lt;120),"PROXIMO A VENCER","ACTIVO"))</f>
        <v>ACTIVO</v>
      </c>
      <c r="N26" s="6"/>
      <c r="O26" s="6" t="s">
        <v>27</v>
      </c>
      <c r="P26" s="6"/>
      <c r="Q26" s="47" t="s">
        <v>121</v>
      </c>
      <c r="R26" s="6" t="s">
        <v>50</v>
      </c>
      <c r="S26" s="6" t="s">
        <v>30</v>
      </c>
      <c r="T26" s="6"/>
    </row>
    <row r="27" spans="1:20" ht="60.75">
      <c r="A27" s="33">
        <v>2023</v>
      </c>
      <c r="B27" s="33" t="s">
        <v>122</v>
      </c>
      <c r="C27" s="31" t="s">
        <v>21</v>
      </c>
      <c r="D27" s="48" t="s">
        <v>123</v>
      </c>
      <c r="E27" s="33" t="s">
        <v>69</v>
      </c>
      <c r="F27" s="41" t="s">
        <v>120</v>
      </c>
      <c r="G27" s="40">
        <v>45085</v>
      </c>
      <c r="H27" s="40">
        <v>46911</v>
      </c>
      <c r="I27" s="33" t="s">
        <v>102</v>
      </c>
      <c r="J27" s="9">
        <f ca="1">TODAY()</f>
        <v>45400</v>
      </c>
      <c r="K27" s="10">
        <f ca="1">+H27-J27</f>
        <v>1511</v>
      </c>
      <c r="L27" s="10">
        <f ca="1">((K27*1)/30)</f>
        <v>50.366666666666667</v>
      </c>
      <c r="M27" s="13" t="str">
        <f ca="1">IF(K27&lt;0,"VENCIDO",IF(AND(K27&gt;0,K27&lt;120),"PROXIMO A VENCER","ACTIVO"))</f>
        <v>ACTIVO</v>
      </c>
      <c r="N27" s="33"/>
      <c r="O27" s="33" t="s">
        <v>27</v>
      </c>
      <c r="P27" s="33"/>
      <c r="Q27" s="37" t="s">
        <v>124</v>
      </c>
      <c r="R27" s="33" t="s">
        <v>50</v>
      </c>
      <c r="S27" s="33" t="s">
        <v>30</v>
      </c>
      <c r="T27" s="33"/>
    </row>
    <row r="28" spans="1:20" ht="60.75">
      <c r="A28" s="33">
        <v>2023</v>
      </c>
      <c r="B28" s="33" t="s">
        <v>125</v>
      </c>
      <c r="C28" s="31" t="s">
        <v>21</v>
      </c>
      <c r="D28" s="49" t="s">
        <v>126</v>
      </c>
      <c r="E28" s="33" t="s">
        <v>69</v>
      </c>
      <c r="F28" s="32" t="s">
        <v>127</v>
      </c>
      <c r="G28" s="40">
        <v>45077</v>
      </c>
      <c r="H28" s="40">
        <v>46904</v>
      </c>
      <c r="I28" s="33" t="s">
        <v>102</v>
      </c>
      <c r="J28" s="9">
        <f ca="1">TODAY()</f>
        <v>45400</v>
      </c>
      <c r="K28" s="10">
        <f ca="1">+H28-J28</f>
        <v>1504</v>
      </c>
      <c r="L28" s="10">
        <f ca="1">((K28*1)/30)</f>
        <v>50.133333333333333</v>
      </c>
      <c r="M28" s="13" t="str">
        <f ca="1">IF(K28&lt;0,"VENCIDO",IF(AND(K28&gt;0,K28&lt;120),"PROXIMO A VENCER","ACTIVO"))</f>
        <v>ACTIVO</v>
      </c>
      <c r="N28" s="33"/>
      <c r="O28" s="33" t="s">
        <v>27</v>
      </c>
      <c r="P28" s="33"/>
      <c r="Q28" s="37" t="s">
        <v>128</v>
      </c>
      <c r="R28" s="33" t="s">
        <v>50</v>
      </c>
      <c r="S28" s="33" t="s">
        <v>30</v>
      </c>
      <c r="T28" s="33"/>
    </row>
    <row r="29" spans="1:20" ht="60.75">
      <c r="A29" s="33">
        <v>2023</v>
      </c>
      <c r="B29" s="33" t="s">
        <v>129</v>
      </c>
      <c r="C29" s="31" t="s">
        <v>21</v>
      </c>
      <c r="D29" s="33" t="s">
        <v>130</v>
      </c>
      <c r="E29" s="33" t="s">
        <v>69</v>
      </c>
      <c r="F29" s="32" t="s">
        <v>131</v>
      </c>
      <c r="G29" s="40">
        <v>45084</v>
      </c>
      <c r="H29" s="40">
        <v>46910</v>
      </c>
      <c r="I29" s="33" t="s">
        <v>102</v>
      </c>
      <c r="J29" s="9">
        <f ca="1">TODAY()</f>
        <v>45400</v>
      </c>
      <c r="K29" s="10">
        <f ca="1">+H29-J29</f>
        <v>1510</v>
      </c>
      <c r="L29" s="10">
        <f ca="1">((K29*1)/30)</f>
        <v>50.333333333333336</v>
      </c>
      <c r="M29" s="13" t="str">
        <f ca="1">IF(K29&lt;0,"VENCIDO",IF(AND(K29&gt;0,K29&lt;120),"PROXIMO A VENCER","ACTIVO"))</f>
        <v>ACTIVO</v>
      </c>
      <c r="N29" s="33"/>
      <c r="O29" s="33" t="s">
        <v>27</v>
      </c>
      <c r="P29" s="33"/>
      <c r="Q29" s="37" t="s">
        <v>132</v>
      </c>
      <c r="R29" s="33" t="s">
        <v>50</v>
      </c>
      <c r="S29" s="33" t="s">
        <v>30</v>
      </c>
      <c r="T29" s="33"/>
    </row>
    <row r="30" spans="1:20" ht="60.75">
      <c r="A30" s="33">
        <v>2023</v>
      </c>
      <c r="B30" s="33" t="s">
        <v>133</v>
      </c>
      <c r="C30" s="31" t="s">
        <v>21</v>
      </c>
      <c r="D30" s="33" t="s">
        <v>134</v>
      </c>
      <c r="E30" s="33" t="s">
        <v>69</v>
      </c>
      <c r="F30" s="34" t="s">
        <v>33</v>
      </c>
      <c r="G30" s="40">
        <v>45077</v>
      </c>
      <c r="H30" s="40">
        <v>46903</v>
      </c>
      <c r="I30" s="33" t="s">
        <v>102</v>
      </c>
      <c r="J30" s="9">
        <f ca="1">TODAY()</f>
        <v>45400</v>
      </c>
      <c r="K30" s="10">
        <f ca="1">+H30-J30</f>
        <v>1503</v>
      </c>
      <c r="L30" s="10">
        <f ca="1">((K30*1)/30)</f>
        <v>50.1</v>
      </c>
      <c r="M30" s="13" t="str">
        <f ca="1">IF(K30&lt;0,"VENCIDO",IF(AND(K30&gt;0,K30&lt;120),"PROXIMO A VENCER","ACTIVO"))</f>
        <v>ACTIVO</v>
      </c>
      <c r="N30" s="33"/>
      <c r="O30" s="33" t="s">
        <v>27</v>
      </c>
      <c r="P30" s="33"/>
      <c r="Q30" s="37" t="s">
        <v>135</v>
      </c>
      <c r="R30" s="33" t="s">
        <v>50</v>
      </c>
      <c r="S30" s="33" t="s">
        <v>30</v>
      </c>
      <c r="T30" s="33"/>
    </row>
    <row r="31" spans="1:20" ht="76.5" hidden="1">
      <c r="A31" s="33">
        <v>2023</v>
      </c>
      <c r="B31" s="33" t="s">
        <v>136</v>
      </c>
      <c r="C31" s="31" t="s">
        <v>21</v>
      </c>
      <c r="D31" s="50" t="s">
        <v>137</v>
      </c>
      <c r="E31" s="33" t="s">
        <v>69</v>
      </c>
      <c r="F31" s="32" t="s">
        <v>120</v>
      </c>
      <c r="G31" s="40">
        <v>45071</v>
      </c>
      <c r="H31" s="40">
        <v>46897</v>
      </c>
      <c r="I31" s="33" t="s">
        <v>102</v>
      </c>
      <c r="J31" s="9">
        <f ca="1">TODAY()</f>
        <v>45400</v>
      </c>
      <c r="K31" s="10">
        <f ca="1">+H31-J31</f>
        <v>1497</v>
      </c>
      <c r="L31" s="10">
        <f ca="1">((K31*1)/30)</f>
        <v>49.9</v>
      </c>
      <c r="M31" s="13" t="s">
        <v>26</v>
      </c>
      <c r="N31" s="33"/>
      <c r="O31" s="33" t="s">
        <v>27</v>
      </c>
      <c r="P31" s="33" t="s">
        <v>138</v>
      </c>
      <c r="Q31" s="37" t="s">
        <v>139</v>
      </c>
      <c r="R31" s="33" t="s">
        <v>138</v>
      </c>
      <c r="S31" s="33" t="s">
        <v>30</v>
      </c>
      <c r="T31" s="33"/>
    </row>
    <row r="32" spans="1:20" ht="60.75">
      <c r="A32" s="33">
        <v>2023</v>
      </c>
      <c r="B32" s="33" t="s">
        <v>140</v>
      </c>
      <c r="C32" s="31" t="s">
        <v>21</v>
      </c>
      <c r="D32" s="33" t="s">
        <v>141</v>
      </c>
      <c r="E32" s="33" t="s">
        <v>69</v>
      </c>
      <c r="F32" s="34" t="s">
        <v>142</v>
      </c>
      <c r="G32" s="40">
        <v>45056</v>
      </c>
      <c r="H32" s="51">
        <v>46882</v>
      </c>
      <c r="I32" s="33" t="s">
        <v>102</v>
      </c>
      <c r="J32" s="9">
        <f ca="1">TODAY()</f>
        <v>45400</v>
      </c>
      <c r="K32" s="10">
        <f ca="1">+H32-J32</f>
        <v>1482</v>
      </c>
      <c r="L32" s="10">
        <f ca="1">((K32*1)/30)</f>
        <v>49.4</v>
      </c>
      <c r="M32" s="13" t="str">
        <f ca="1">IF(K32&lt;0,"VENCIDO",IF(AND(K32&gt;0,K32&lt;120),"PROXIMO A VENCER","ACTIVO"))</f>
        <v>ACTIVO</v>
      </c>
      <c r="N32" s="33"/>
      <c r="O32" s="33" t="s">
        <v>27</v>
      </c>
      <c r="P32" s="33"/>
      <c r="Q32" s="33"/>
      <c r="R32" s="33" t="s">
        <v>50</v>
      </c>
      <c r="S32" s="33"/>
      <c r="T32" s="33"/>
    </row>
    <row r="33" spans="1:20" ht="60.75">
      <c r="A33" s="52">
        <v>2023</v>
      </c>
      <c r="B33" s="52" t="s">
        <v>143</v>
      </c>
      <c r="C33" s="31" t="s">
        <v>21</v>
      </c>
      <c r="D33" s="53" t="s">
        <v>144</v>
      </c>
      <c r="E33" s="52" t="s">
        <v>69</v>
      </c>
      <c r="F33" s="32" t="s">
        <v>127</v>
      </c>
      <c r="G33" s="54">
        <v>45057</v>
      </c>
      <c r="H33" s="54">
        <v>46883</v>
      </c>
      <c r="I33" s="52" t="s">
        <v>102</v>
      </c>
      <c r="J33" s="9">
        <f ca="1">TODAY()</f>
        <v>45400</v>
      </c>
      <c r="K33" s="10">
        <f ca="1">+H33-J33</f>
        <v>1483</v>
      </c>
      <c r="L33" s="10">
        <f ca="1">((K33*1)/30)</f>
        <v>49.43333333333333</v>
      </c>
      <c r="M33" s="13" t="str">
        <f ca="1">IF(K33&lt;0,"VENCIDO",IF(AND(K33&gt;0,K33&lt;120),"PROXIMO A VENCER","ACTIVO"))</f>
        <v>ACTIVO</v>
      </c>
      <c r="N33" s="52"/>
      <c r="O33" s="52" t="s">
        <v>27</v>
      </c>
      <c r="P33" s="52"/>
      <c r="Q33" s="55" t="s">
        <v>145</v>
      </c>
      <c r="R33" s="7" t="s">
        <v>50</v>
      </c>
      <c r="S33" s="7" t="s">
        <v>30</v>
      </c>
      <c r="T33" s="52"/>
    </row>
    <row r="34" spans="1:20" ht="75.75">
      <c r="A34" s="7">
        <v>2023</v>
      </c>
      <c r="B34" s="7" t="s">
        <v>146</v>
      </c>
      <c r="C34" s="31" t="s">
        <v>21</v>
      </c>
      <c r="D34" s="56" t="s">
        <v>147</v>
      </c>
      <c r="E34" s="7" t="s">
        <v>69</v>
      </c>
      <c r="F34" s="32" t="s">
        <v>148</v>
      </c>
      <c r="G34" s="57">
        <v>45077</v>
      </c>
      <c r="H34" s="57">
        <v>46903</v>
      </c>
      <c r="I34" s="7" t="s">
        <v>102</v>
      </c>
      <c r="J34" s="9">
        <f ca="1">TODAY()</f>
        <v>45400</v>
      </c>
      <c r="K34" s="10">
        <f ca="1">+H34-J34</f>
        <v>1503</v>
      </c>
      <c r="L34" s="10">
        <f ca="1">((K34*1)/30)</f>
        <v>50.1</v>
      </c>
      <c r="M34" s="13" t="str">
        <f ca="1">IF(K34&lt;0,"VENCIDO",IF(AND(K34&gt;0,K34&lt;120),"PROXIMO A VENCER","ACTIVO"))</f>
        <v>ACTIVO</v>
      </c>
      <c r="N34" s="7" t="s">
        <v>149</v>
      </c>
      <c r="O34" s="7" t="s">
        <v>27</v>
      </c>
      <c r="P34" s="7"/>
      <c r="Q34" s="55" t="s">
        <v>150</v>
      </c>
      <c r="R34" s="7" t="s">
        <v>50</v>
      </c>
      <c r="S34" s="7" t="s">
        <v>30</v>
      </c>
      <c r="T34" s="7"/>
    </row>
    <row r="35" spans="1:20" ht="60.75">
      <c r="A35" s="33">
        <v>2023</v>
      </c>
      <c r="B35" s="33" t="s">
        <v>151</v>
      </c>
      <c r="C35" s="31" t="s">
        <v>21</v>
      </c>
      <c r="D35" s="58" t="s">
        <v>152</v>
      </c>
      <c r="E35" s="33" t="s">
        <v>69</v>
      </c>
      <c r="F35" s="32" t="s">
        <v>127</v>
      </c>
      <c r="G35" s="40">
        <v>45055</v>
      </c>
      <c r="H35" s="40">
        <v>46881</v>
      </c>
      <c r="I35" s="33" t="s">
        <v>102</v>
      </c>
      <c r="J35" s="9">
        <f ca="1">TODAY()</f>
        <v>45400</v>
      </c>
      <c r="K35" s="10">
        <f ca="1">+H35-J35</f>
        <v>1481</v>
      </c>
      <c r="L35" s="10">
        <f ca="1">((K35*1)/30)</f>
        <v>49.366666666666667</v>
      </c>
      <c r="M35" s="13" t="str">
        <f ca="1">IF(K35&lt;0,"VENCIDO",IF(AND(K35&gt;0,K35&lt;120),"PROXIMO A VENCER","ACTIVO"))</f>
        <v>ACTIVO</v>
      </c>
      <c r="N35" s="33"/>
      <c r="O35" s="33" t="s">
        <v>27</v>
      </c>
      <c r="P35" s="33"/>
      <c r="Q35" s="37" t="s">
        <v>153</v>
      </c>
      <c r="R35" s="33" t="s">
        <v>50</v>
      </c>
      <c r="S35" s="33" t="s">
        <v>30</v>
      </c>
      <c r="T35" s="33"/>
    </row>
    <row r="36" spans="1:20" ht="60.75">
      <c r="A36" s="33">
        <v>2023</v>
      </c>
      <c r="B36" s="33" t="s">
        <v>154</v>
      </c>
      <c r="C36" s="31" t="s">
        <v>21</v>
      </c>
      <c r="D36" s="58" t="s">
        <v>155</v>
      </c>
      <c r="E36" s="33" t="s">
        <v>69</v>
      </c>
      <c r="F36" s="41" t="s">
        <v>156</v>
      </c>
      <c r="G36" s="59">
        <v>45090</v>
      </c>
      <c r="H36" s="40">
        <v>46916</v>
      </c>
      <c r="I36" s="33" t="s">
        <v>102</v>
      </c>
      <c r="J36" s="9">
        <f ca="1">TODAY()</f>
        <v>45400</v>
      </c>
      <c r="K36" s="10">
        <f ca="1">+H36-J36</f>
        <v>1516</v>
      </c>
      <c r="L36" s="10">
        <f ca="1">((K36*1)/30)</f>
        <v>50.533333333333331</v>
      </c>
      <c r="M36" s="13" t="str">
        <f ca="1">IF(K36&lt;0,"VENCIDO",IF(AND(K36&gt;0,K36&lt;120),"PROXIMO A VENCER","ACTIVO"))</f>
        <v>ACTIVO</v>
      </c>
      <c r="N36" s="33"/>
      <c r="O36" s="33" t="s">
        <v>27</v>
      </c>
      <c r="P36" s="33"/>
      <c r="Q36" s="37" t="s">
        <v>145</v>
      </c>
      <c r="R36" s="31" t="s">
        <v>50</v>
      </c>
      <c r="S36" s="33" t="s">
        <v>30</v>
      </c>
      <c r="T36" s="33"/>
    </row>
    <row r="37" spans="1:20" ht="88.5">
      <c r="A37" s="33">
        <v>2023</v>
      </c>
      <c r="B37" s="33" t="s">
        <v>157</v>
      </c>
      <c r="C37" s="31" t="s">
        <v>21</v>
      </c>
      <c r="D37" s="60" t="s">
        <v>158</v>
      </c>
      <c r="E37" s="33" t="s">
        <v>69</v>
      </c>
      <c r="F37" s="61" t="s">
        <v>33</v>
      </c>
      <c r="G37" s="40">
        <v>45057</v>
      </c>
      <c r="H37" s="40">
        <v>46883</v>
      </c>
      <c r="I37" s="33" t="s">
        <v>102</v>
      </c>
      <c r="J37" s="9">
        <f ca="1">TODAY()</f>
        <v>45400</v>
      </c>
      <c r="K37" s="10">
        <f ca="1">+H37-J37</f>
        <v>1483</v>
      </c>
      <c r="L37" s="10">
        <f ca="1">((K37*1)/30)</f>
        <v>49.43333333333333</v>
      </c>
      <c r="M37" s="13" t="str">
        <f ca="1">IF(K37&lt;0,"VENCIDO",IF(AND(K37&gt;0,K37&lt;120),"PROXIMO A VENCER","ACTIVO"))</f>
        <v>ACTIVO</v>
      </c>
      <c r="N37" s="33"/>
      <c r="O37" s="33" t="s">
        <v>27</v>
      </c>
      <c r="P37" s="36"/>
      <c r="Q37" s="37" t="s">
        <v>159</v>
      </c>
      <c r="R37" s="33" t="s">
        <v>50</v>
      </c>
      <c r="S37" s="33" t="s">
        <v>30</v>
      </c>
      <c r="T37" s="33"/>
    </row>
    <row r="38" spans="1:20" ht="60.75">
      <c r="A38" s="6">
        <v>2023</v>
      </c>
      <c r="B38" s="6" t="s">
        <v>160</v>
      </c>
      <c r="C38" s="7" t="s">
        <v>21</v>
      </c>
      <c r="D38" s="58" t="s">
        <v>161</v>
      </c>
      <c r="E38" s="6" t="s">
        <v>69</v>
      </c>
      <c r="F38" s="32" t="s">
        <v>127</v>
      </c>
      <c r="G38" s="8">
        <v>45056</v>
      </c>
      <c r="H38" s="8">
        <v>46882</v>
      </c>
      <c r="I38" s="6" t="s">
        <v>102</v>
      </c>
      <c r="J38" s="9">
        <f ca="1">TODAY()</f>
        <v>45400</v>
      </c>
      <c r="K38" s="10">
        <f ca="1">+H38-J38</f>
        <v>1482</v>
      </c>
      <c r="L38" s="10">
        <f ca="1">((K38*1)/30)</f>
        <v>49.4</v>
      </c>
      <c r="M38" s="13" t="str">
        <f ca="1">IF(K38&lt;0,"VENCIDO",IF(AND(K38&gt;0,K38&lt;120),"PROXIMO A VENCER","ACTIVO"))</f>
        <v>ACTIVO</v>
      </c>
      <c r="N38" s="6"/>
      <c r="O38" s="6" t="s">
        <v>27</v>
      </c>
      <c r="P38" s="6"/>
      <c r="Q38" s="55" t="s">
        <v>162</v>
      </c>
      <c r="R38" s="6" t="s">
        <v>50</v>
      </c>
      <c r="S38" s="6" t="s">
        <v>30</v>
      </c>
      <c r="T38" s="6"/>
    </row>
    <row r="39" spans="1:20" ht="60.75">
      <c r="A39" s="6">
        <v>2023</v>
      </c>
      <c r="B39" s="6" t="s">
        <v>163</v>
      </c>
      <c r="C39" s="7" t="s">
        <v>21</v>
      </c>
      <c r="D39" s="58" t="s">
        <v>164</v>
      </c>
      <c r="E39" s="6" t="s">
        <v>69</v>
      </c>
      <c r="F39" s="32" t="s">
        <v>131</v>
      </c>
      <c r="G39" s="8">
        <v>45014</v>
      </c>
      <c r="H39" s="8">
        <v>45744</v>
      </c>
      <c r="I39" s="6" t="s">
        <v>165</v>
      </c>
      <c r="J39" s="9">
        <f ca="1">TODAY()</f>
        <v>45400</v>
      </c>
      <c r="K39" s="10">
        <f ca="1">+H39-J39</f>
        <v>344</v>
      </c>
      <c r="L39" s="10">
        <f ca="1">((K39*1)/30)</f>
        <v>11.466666666666667</v>
      </c>
      <c r="M39" s="13" t="str">
        <f ca="1">IF(K39&lt;0,"VENCIDO",IF(AND(K39&gt;0,K39&lt;120),"PROXIMO A VENCER","ACTIVO"))</f>
        <v>ACTIVO</v>
      </c>
      <c r="N39" s="6"/>
      <c r="O39" s="6" t="s">
        <v>27</v>
      </c>
      <c r="P39" s="6"/>
      <c r="Q39" s="55" t="s">
        <v>166</v>
      </c>
      <c r="R39" s="6" t="s">
        <v>50</v>
      </c>
      <c r="S39" s="6" t="s">
        <v>30</v>
      </c>
      <c r="T39" s="6"/>
    </row>
    <row r="40" spans="1:20" ht="60.75">
      <c r="A40" s="6">
        <v>2023</v>
      </c>
      <c r="B40" s="6" t="s">
        <v>167</v>
      </c>
      <c r="C40" s="7" t="s">
        <v>21</v>
      </c>
      <c r="D40" s="58" t="s">
        <v>168</v>
      </c>
      <c r="E40" s="6" t="s">
        <v>69</v>
      </c>
      <c r="F40" s="32" t="s">
        <v>169</v>
      </c>
      <c r="G40" s="8">
        <v>45028</v>
      </c>
      <c r="H40" s="8">
        <v>46854</v>
      </c>
      <c r="I40" s="6" t="s">
        <v>102</v>
      </c>
      <c r="J40" s="9">
        <f ca="1">TODAY()</f>
        <v>45400</v>
      </c>
      <c r="K40" s="10">
        <f ca="1">+H40-J40</f>
        <v>1454</v>
      </c>
      <c r="L40" s="10">
        <f ca="1">((K40*1)/30)</f>
        <v>48.466666666666669</v>
      </c>
      <c r="M40" s="13" t="str">
        <f ca="1">IF(K40&lt;0,"VENCIDO",IF(AND(K40&gt;0,K40&lt;120),"PROXIMO A VENCER","ACTIVO"))</f>
        <v>ACTIVO</v>
      </c>
      <c r="N40" s="6"/>
      <c r="O40" s="6" t="s">
        <v>27</v>
      </c>
      <c r="P40" s="6"/>
      <c r="Q40" s="55" t="s">
        <v>166</v>
      </c>
      <c r="R40" s="6" t="s">
        <v>50</v>
      </c>
      <c r="S40" s="6" t="s">
        <v>30</v>
      </c>
      <c r="T40" s="6"/>
    </row>
    <row r="41" spans="1:20" ht="60.75">
      <c r="A41" s="6">
        <v>2023</v>
      </c>
      <c r="B41" s="6" t="s">
        <v>170</v>
      </c>
      <c r="C41" s="7" t="s">
        <v>21</v>
      </c>
      <c r="D41" s="58" t="s">
        <v>171</v>
      </c>
      <c r="E41" s="6" t="s">
        <v>69</v>
      </c>
      <c r="F41" s="32" t="s">
        <v>127</v>
      </c>
      <c r="G41" s="8">
        <v>45029</v>
      </c>
      <c r="H41" s="8">
        <v>46855</v>
      </c>
      <c r="I41" s="6" t="s">
        <v>102</v>
      </c>
      <c r="J41" s="9">
        <f ca="1">TODAY()</f>
        <v>45400</v>
      </c>
      <c r="K41" s="10">
        <f ca="1">+H41-J41</f>
        <v>1455</v>
      </c>
      <c r="L41" s="10">
        <f ca="1">((K41*1)/30)</f>
        <v>48.5</v>
      </c>
      <c r="M41" s="13" t="str">
        <f ca="1">IF(K41&lt;0,"VENCIDO",IF(AND(K41&gt;0,K41&lt;120),"PROXIMO A VENCER","ACTIVO"))</f>
        <v>ACTIVO</v>
      </c>
      <c r="N41" s="6"/>
      <c r="O41" s="6" t="s">
        <v>27</v>
      </c>
      <c r="P41" s="6"/>
      <c r="Q41" s="55" t="s">
        <v>172</v>
      </c>
      <c r="R41" s="6" t="s">
        <v>50</v>
      </c>
      <c r="S41" s="6" t="s">
        <v>30</v>
      </c>
      <c r="T41" s="6"/>
    </row>
    <row r="42" spans="1:20" ht="60.75">
      <c r="A42" s="6">
        <v>2023</v>
      </c>
      <c r="B42" s="6" t="s">
        <v>173</v>
      </c>
      <c r="C42" s="7" t="s">
        <v>21</v>
      </c>
      <c r="D42" s="58" t="s">
        <v>174</v>
      </c>
      <c r="E42" s="6" t="s">
        <v>69</v>
      </c>
      <c r="F42" s="32" t="s">
        <v>169</v>
      </c>
      <c r="G42" s="8">
        <v>45026</v>
      </c>
      <c r="H42" s="8">
        <v>46852</v>
      </c>
      <c r="I42" s="6" t="s">
        <v>102</v>
      </c>
      <c r="J42" s="9">
        <f ca="1">TODAY()</f>
        <v>45400</v>
      </c>
      <c r="K42" s="10">
        <f ca="1">+H42-J42</f>
        <v>1452</v>
      </c>
      <c r="L42" s="10">
        <f ca="1">((K42*1)/30)</f>
        <v>48.4</v>
      </c>
      <c r="M42" s="13" t="str">
        <f ca="1">IF(K42&lt;0,"VENCIDO",IF(AND(K42&gt;0,K42&lt;120),"PROXIMO A VENCER","ACTIVO"))</f>
        <v>ACTIVO</v>
      </c>
      <c r="N42" s="6"/>
      <c r="O42" s="6" t="s">
        <v>27</v>
      </c>
      <c r="P42" s="6"/>
      <c r="Q42" s="55" t="s">
        <v>175</v>
      </c>
      <c r="R42" s="6" t="s">
        <v>50</v>
      </c>
      <c r="S42" s="6" t="s">
        <v>30</v>
      </c>
      <c r="T42" s="6" t="s">
        <v>176</v>
      </c>
    </row>
    <row r="43" spans="1:20" ht="60.75">
      <c r="A43" s="6">
        <v>2023</v>
      </c>
      <c r="B43" s="6" t="s">
        <v>177</v>
      </c>
      <c r="C43" s="7" t="s">
        <v>21</v>
      </c>
      <c r="D43" s="58" t="s">
        <v>178</v>
      </c>
      <c r="E43" s="6" t="s">
        <v>69</v>
      </c>
      <c r="F43" s="32" t="s">
        <v>179</v>
      </c>
      <c r="G43" s="8">
        <v>45009</v>
      </c>
      <c r="H43" s="8">
        <v>46835</v>
      </c>
      <c r="I43" s="6" t="s">
        <v>180</v>
      </c>
      <c r="J43" s="9">
        <f ca="1">TODAY()</f>
        <v>45400</v>
      </c>
      <c r="K43" s="10">
        <f ca="1">+H43-J43</f>
        <v>1435</v>
      </c>
      <c r="L43" s="10">
        <f ca="1">((K43*1)/30)</f>
        <v>47.833333333333336</v>
      </c>
      <c r="M43" s="13" t="str">
        <f ca="1">IF(K43&lt;0,"VENCIDO",IF(AND(K43&gt;0,K43&lt;120),"PROXIMO A VENCER","ACTIVO"))</f>
        <v>ACTIVO</v>
      </c>
      <c r="N43" s="6"/>
      <c r="O43" s="6" t="s">
        <v>27</v>
      </c>
      <c r="P43" s="6"/>
      <c r="Q43" s="55" t="s">
        <v>181</v>
      </c>
      <c r="R43" s="6" t="s">
        <v>50</v>
      </c>
      <c r="S43" s="6" t="s">
        <v>30</v>
      </c>
      <c r="T43" s="6"/>
    </row>
    <row r="44" spans="1:20" ht="61.5">
      <c r="A44" s="6">
        <v>2023</v>
      </c>
      <c r="B44" s="6" t="s">
        <v>182</v>
      </c>
      <c r="C44" s="7" t="s">
        <v>21</v>
      </c>
      <c r="D44" s="58" t="s">
        <v>183</v>
      </c>
      <c r="E44" s="6" t="s">
        <v>69</v>
      </c>
      <c r="F44" s="62" t="s">
        <v>184</v>
      </c>
      <c r="G44" s="8">
        <v>45044</v>
      </c>
      <c r="H44" s="8">
        <v>46870</v>
      </c>
      <c r="I44" s="6" t="s">
        <v>102</v>
      </c>
      <c r="J44" s="9">
        <f ca="1">TODAY()</f>
        <v>45400</v>
      </c>
      <c r="K44" s="10">
        <f ca="1">+H44-J44</f>
        <v>1470</v>
      </c>
      <c r="L44" s="10">
        <f ca="1">((K44*1)/30)</f>
        <v>49</v>
      </c>
      <c r="M44" s="13" t="str">
        <f ca="1">IF(K44&lt;0,"VENCIDO",IF(AND(K44&gt;0,K44&lt;120),"PROXIMO A VENCER","ACTIVO"))</f>
        <v>ACTIVO</v>
      </c>
      <c r="N44" s="6"/>
      <c r="O44" s="6" t="s">
        <v>27</v>
      </c>
      <c r="P44" s="6"/>
      <c r="Q44" s="55" t="s">
        <v>185</v>
      </c>
      <c r="R44" s="6" t="s">
        <v>50</v>
      </c>
      <c r="S44" s="6" t="s">
        <v>30</v>
      </c>
      <c r="T44" s="6"/>
    </row>
    <row r="45" spans="1:20" ht="61.5">
      <c r="A45" s="6">
        <v>2023</v>
      </c>
      <c r="B45" s="6" t="s">
        <v>186</v>
      </c>
      <c r="C45" s="7" t="s">
        <v>21</v>
      </c>
      <c r="D45" s="58" t="s">
        <v>187</v>
      </c>
      <c r="E45" s="6" t="s">
        <v>69</v>
      </c>
      <c r="F45" s="62" t="s">
        <v>184</v>
      </c>
      <c r="G45" s="8">
        <v>45026</v>
      </c>
      <c r="H45" s="8">
        <v>46852</v>
      </c>
      <c r="I45" s="6" t="s">
        <v>102</v>
      </c>
      <c r="J45" s="9">
        <f ca="1">TODAY()</f>
        <v>45400</v>
      </c>
      <c r="K45" s="10">
        <f ca="1">+H45-J45</f>
        <v>1452</v>
      </c>
      <c r="L45" s="10">
        <f ca="1">((K45*1)/30)</f>
        <v>48.4</v>
      </c>
      <c r="M45" s="13" t="str">
        <f ca="1">IF(K45&lt;0,"VENCIDO",IF(AND(K45&gt;0,K45&lt;120),"PROXIMO A VENCER","ACTIVO"))</f>
        <v>ACTIVO</v>
      </c>
      <c r="N45" s="6"/>
      <c r="O45" s="6" t="s">
        <v>27</v>
      </c>
      <c r="P45" s="6"/>
      <c r="Q45" s="55" t="s">
        <v>188</v>
      </c>
      <c r="R45" s="6" t="s">
        <v>50</v>
      </c>
      <c r="S45" s="6" t="s">
        <v>30</v>
      </c>
      <c r="T45" s="6"/>
    </row>
    <row r="46" spans="1:20" ht="61.5">
      <c r="A46" s="6">
        <v>2023</v>
      </c>
      <c r="B46" s="6" t="s">
        <v>189</v>
      </c>
      <c r="C46" s="7" t="s">
        <v>21</v>
      </c>
      <c r="D46" s="58" t="s">
        <v>190</v>
      </c>
      <c r="E46" s="6" t="s">
        <v>69</v>
      </c>
      <c r="F46" s="62" t="s">
        <v>184</v>
      </c>
      <c r="G46" s="8">
        <v>45057</v>
      </c>
      <c r="H46" s="8">
        <v>46883</v>
      </c>
      <c r="I46" s="6" t="s">
        <v>102</v>
      </c>
      <c r="J46" s="9">
        <f ca="1">TODAY()</f>
        <v>45400</v>
      </c>
      <c r="K46" s="10">
        <f ca="1">+H46-J46</f>
        <v>1483</v>
      </c>
      <c r="L46" s="10">
        <f ca="1">((K46*1)/30)</f>
        <v>49.43333333333333</v>
      </c>
      <c r="M46" s="13" t="str">
        <f ca="1">IF(K46&lt;0,"VENCIDO",IF(AND(K46&gt;0,K46&lt;120),"PROXIMO A VENCER","ACTIVO"))</f>
        <v>ACTIVO</v>
      </c>
      <c r="N46" s="6"/>
      <c r="O46" s="6" t="s">
        <v>27</v>
      </c>
      <c r="P46" s="6"/>
      <c r="Q46" s="55" t="s">
        <v>191</v>
      </c>
      <c r="R46" s="6" t="s">
        <v>50</v>
      </c>
      <c r="S46" s="6" t="s">
        <v>30</v>
      </c>
      <c r="T46" s="6"/>
    </row>
    <row r="47" spans="1:20" ht="91.5" hidden="1">
      <c r="A47" s="6">
        <v>2023</v>
      </c>
      <c r="B47" s="6" t="s">
        <v>192</v>
      </c>
      <c r="C47" s="7" t="s">
        <v>21</v>
      </c>
      <c r="D47" s="58" t="s">
        <v>193</v>
      </c>
      <c r="E47" s="6" t="s">
        <v>69</v>
      </c>
      <c r="F47" s="62" t="s">
        <v>184</v>
      </c>
      <c r="G47" s="8">
        <v>45026</v>
      </c>
      <c r="H47" s="8">
        <v>46852</v>
      </c>
      <c r="I47" s="6" t="s">
        <v>102</v>
      </c>
      <c r="J47" s="9">
        <f ca="1">TODAY()</f>
        <v>45400</v>
      </c>
      <c r="K47" s="10">
        <f ca="1">+H47-J47</f>
        <v>1452</v>
      </c>
      <c r="L47" s="10">
        <f ca="1">((K47*1)/30)</f>
        <v>48.4</v>
      </c>
      <c r="M47" s="13" t="s">
        <v>26</v>
      </c>
      <c r="N47" s="6"/>
      <c r="O47" s="6" t="s">
        <v>27</v>
      </c>
      <c r="P47" s="6" t="s">
        <v>194</v>
      </c>
      <c r="Q47" s="55" t="s">
        <v>195</v>
      </c>
      <c r="R47" s="6" t="s">
        <v>194</v>
      </c>
      <c r="S47" s="6" t="s">
        <v>30</v>
      </c>
      <c r="T47" s="6"/>
    </row>
    <row r="48" spans="1:20" ht="60.75">
      <c r="A48" s="6">
        <v>2023</v>
      </c>
      <c r="B48" s="6" t="s">
        <v>196</v>
      </c>
      <c r="C48" s="7" t="s">
        <v>21</v>
      </c>
      <c r="D48" s="58" t="s">
        <v>197</v>
      </c>
      <c r="E48" s="6" t="s">
        <v>69</v>
      </c>
      <c r="F48" s="32" t="s">
        <v>127</v>
      </c>
      <c r="G48" s="8">
        <v>44998</v>
      </c>
      <c r="H48" s="8">
        <v>46824</v>
      </c>
      <c r="I48" s="6" t="s">
        <v>102</v>
      </c>
      <c r="J48" s="9">
        <f ca="1">TODAY()</f>
        <v>45400</v>
      </c>
      <c r="K48" s="10">
        <f ca="1">+H48-J48</f>
        <v>1424</v>
      </c>
      <c r="L48" s="10">
        <f ca="1">((K48*1)/30)</f>
        <v>47.466666666666669</v>
      </c>
      <c r="M48" s="13" t="str">
        <f ca="1">IF(K48&lt;0,"VENCIDO",IF(AND(K48&gt;0,K48&lt;120),"PROXIMO A VENCER","ACTIVO"))</f>
        <v>ACTIVO</v>
      </c>
      <c r="N48" s="6"/>
      <c r="O48" s="6" t="s">
        <v>27</v>
      </c>
      <c r="P48" s="6"/>
      <c r="Q48" s="55" t="s">
        <v>198</v>
      </c>
      <c r="R48" s="6" t="s">
        <v>50</v>
      </c>
      <c r="S48" s="6" t="s">
        <v>30</v>
      </c>
      <c r="T48" s="6"/>
    </row>
    <row r="49" spans="1:20" ht="91.5" hidden="1">
      <c r="A49" s="33">
        <v>2023</v>
      </c>
      <c r="B49" s="33" t="s">
        <v>199</v>
      </c>
      <c r="C49" s="7" t="s">
        <v>21</v>
      </c>
      <c r="D49" s="58" t="s">
        <v>200</v>
      </c>
      <c r="E49" s="33" t="s">
        <v>69</v>
      </c>
      <c r="F49" s="62" t="s">
        <v>184</v>
      </c>
      <c r="G49" s="40">
        <v>44999</v>
      </c>
      <c r="H49" s="40">
        <v>46825</v>
      </c>
      <c r="I49" s="33" t="s">
        <v>180</v>
      </c>
      <c r="J49" s="9">
        <f ca="1">TODAY()</f>
        <v>45400</v>
      </c>
      <c r="K49" s="10">
        <f ca="1">+H49-J49</f>
        <v>1425</v>
      </c>
      <c r="L49" s="10">
        <f ca="1">((K49*1)/30)</f>
        <v>47.5</v>
      </c>
      <c r="M49" s="13" t="s">
        <v>26</v>
      </c>
      <c r="N49" s="33"/>
      <c r="O49" s="33" t="s">
        <v>27</v>
      </c>
      <c r="P49" s="33" t="s">
        <v>201</v>
      </c>
      <c r="Q49" s="37" t="s">
        <v>202</v>
      </c>
      <c r="R49" s="33"/>
      <c r="S49" s="33" t="s">
        <v>30</v>
      </c>
      <c r="T49" s="33"/>
    </row>
    <row r="50" spans="1:20" ht="61.5">
      <c r="A50" s="33">
        <v>2023</v>
      </c>
      <c r="B50" s="33" t="s">
        <v>203</v>
      </c>
      <c r="C50" s="7" t="s">
        <v>21</v>
      </c>
      <c r="D50" s="58" t="s">
        <v>204</v>
      </c>
      <c r="E50" s="33" t="s">
        <v>69</v>
      </c>
      <c r="F50" s="62" t="s">
        <v>33</v>
      </c>
      <c r="G50" s="40">
        <v>44993</v>
      </c>
      <c r="H50" s="40">
        <v>46819</v>
      </c>
      <c r="I50" s="33" t="s">
        <v>180</v>
      </c>
      <c r="J50" s="9">
        <f ca="1">TODAY()</f>
        <v>45400</v>
      </c>
      <c r="K50" s="10">
        <f ca="1">+H50-J50</f>
        <v>1419</v>
      </c>
      <c r="L50" s="10">
        <f ca="1">((K50*1)/30)</f>
        <v>47.3</v>
      </c>
      <c r="M50" s="13" t="str">
        <f ca="1">IF(K50&lt;0,"VENCIDO",IF(AND(K50&gt;0,K50&lt;120),"PROXIMO A VENCER","ACTIVO"))</f>
        <v>ACTIVO</v>
      </c>
      <c r="N50" s="33"/>
      <c r="O50" s="33" t="s">
        <v>109</v>
      </c>
      <c r="P50" s="33" t="s">
        <v>205</v>
      </c>
      <c r="Q50" s="37" t="s">
        <v>206</v>
      </c>
      <c r="R50" s="33" t="s">
        <v>207</v>
      </c>
      <c r="S50" s="33" t="s">
        <v>30</v>
      </c>
      <c r="T50" s="33"/>
    </row>
    <row r="51" spans="1:20" ht="91.5">
      <c r="A51" s="6">
        <v>2022</v>
      </c>
      <c r="B51" s="6" t="s">
        <v>208</v>
      </c>
      <c r="C51" s="7" t="s">
        <v>21</v>
      </c>
      <c r="D51" s="6" t="s">
        <v>209</v>
      </c>
      <c r="E51" s="7" t="s">
        <v>69</v>
      </c>
      <c r="F51" s="7" t="s">
        <v>210</v>
      </c>
      <c r="G51" s="63">
        <v>45253</v>
      </c>
      <c r="H51" s="63">
        <v>47079</v>
      </c>
      <c r="I51" s="6" t="s">
        <v>180</v>
      </c>
      <c r="J51" s="9">
        <f ca="1">TODAY()</f>
        <v>45400</v>
      </c>
      <c r="K51" s="10">
        <f ca="1">+H51-J51</f>
        <v>1679</v>
      </c>
      <c r="L51" s="10">
        <f ca="1">((K51*1)/30)</f>
        <v>55.966666666666669</v>
      </c>
      <c r="M51" s="13" t="str">
        <f ca="1">IF(K51&lt;0,"VENCIDO",IF(AND(K51&gt;0,K51&lt;120),"PROXIMO A VENCER","ACTIVO"))</f>
        <v>ACTIVO</v>
      </c>
      <c r="N51" s="6" t="s">
        <v>13</v>
      </c>
      <c r="O51" s="6" t="s">
        <v>109</v>
      </c>
      <c r="P51" s="6"/>
      <c r="Q51" s="6"/>
      <c r="R51" s="6"/>
      <c r="S51" s="6"/>
      <c r="T51" s="6"/>
    </row>
    <row r="52" spans="1:20" ht="91.5">
      <c r="A52" s="6">
        <v>2022</v>
      </c>
      <c r="B52" s="6" t="s">
        <v>211</v>
      </c>
      <c r="C52" s="7" t="s">
        <v>21</v>
      </c>
      <c r="D52" s="6" t="s">
        <v>212</v>
      </c>
      <c r="E52" s="7" t="s">
        <v>69</v>
      </c>
      <c r="F52" s="7" t="s">
        <v>210</v>
      </c>
      <c r="G52" s="63">
        <v>44888</v>
      </c>
      <c r="H52" s="63">
        <v>47079</v>
      </c>
      <c r="I52" s="6" t="s">
        <v>180</v>
      </c>
      <c r="J52" s="9">
        <f ca="1">TODAY()</f>
        <v>45400</v>
      </c>
      <c r="K52" s="10">
        <f ca="1">+H52-J52</f>
        <v>1679</v>
      </c>
      <c r="L52" s="10">
        <f ca="1">((K52*1)/30)</f>
        <v>55.966666666666669</v>
      </c>
      <c r="M52" s="13" t="str">
        <f ca="1">IF(K52&lt;0,"VENCIDO",IF(AND(K52&gt;0,K52&lt;120),"PROXIMO A VENCER","ACTIVO"))</f>
        <v>ACTIVO</v>
      </c>
      <c r="N52" s="6"/>
      <c r="O52" s="6" t="s">
        <v>109</v>
      </c>
      <c r="P52" s="6"/>
      <c r="Q52" s="6"/>
      <c r="R52" s="6"/>
      <c r="S52" s="6"/>
      <c r="T52" s="6"/>
    </row>
    <row r="53" spans="1:20" ht="91.5">
      <c r="A53" s="6">
        <v>2022</v>
      </c>
      <c r="B53" s="6" t="s">
        <v>213</v>
      </c>
      <c r="C53" s="7" t="s">
        <v>21</v>
      </c>
      <c r="D53" s="6" t="s">
        <v>214</v>
      </c>
      <c r="E53" s="7" t="s">
        <v>69</v>
      </c>
      <c r="F53" s="7" t="s">
        <v>210</v>
      </c>
      <c r="G53" s="63">
        <v>44883</v>
      </c>
      <c r="H53" s="63">
        <v>46708</v>
      </c>
      <c r="I53" s="6" t="s">
        <v>180</v>
      </c>
      <c r="J53" s="9">
        <f ca="1">TODAY()</f>
        <v>45400</v>
      </c>
      <c r="K53" s="10">
        <f ca="1">+H53-J53</f>
        <v>1308</v>
      </c>
      <c r="L53" s="10">
        <f ca="1">((K53*1)/30)</f>
        <v>43.6</v>
      </c>
      <c r="M53" s="13" t="str">
        <f ca="1">IF(K53&lt;0,"VENCIDO",IF(AND(K53&gt;0,K53&lt;120),"PROXIMO A VENCER","ACTIVO"))</f>
        <v>ACTIVO</v>
      </c>
      <c r="N53" s="6"/>
      <c r="O53" s="6" t="s">
        <v>109</v>
      </c>
      <c r="P53" s="6"/>
      <c r="Q53" s="6"/>
      <c r="R53" s="6"/>
      <c r="S53" s="6"/>
      <c r="T53" s="6"/>
    </row>
    <row r="54" spans="1:20" ht="91.5">
      <c r="A54" s="6">
        <v>2022</v>
      </c>
      <c r="B54" s="6" t="s">
        <v>215</v>
      </c>
      <c r="C54" s="7" t="s">
        <v>21</v>
      </c>
      <c r="D54" s="6" t="s">
        <v>216</v>
      </c>
      <c r="E54" s="7" t="s">
        <v>69</v>
      </c>
      <c r="F54" s="7" t="s">
        <v>210</v>
      </c>
      <c r="G54" s="63">
        <v>44873</v>
      </c>
      <c r="H54" s="63">
        <v>45968</v>
      </c>
      <c r="I54" s="6" t="s">
        <v>217</v>
      </c>
      <c r="J54" s="9">
        <f ca="1">TODAY()</f>
        <v>45400</v>
      </c>
      <c r="K54" s="10">
        <f ca="1">+H54-J54</f>
        <v>568</v>
      </c>
      <c r="L54" s="10">
        <f ca="1">((K54*1)/30)</f>
        <v>18.933333333333334</v>
      </c>
      <c r="M54" s="13" t="str">
        <f ca="1">IF(K54&lt;0,"VENCIDO",IF(AND(K54&gt;0,K54&lt;120),"PROXIMO A VENCER","ACTIVO"))</f>
        <v>ACTIVO</v>
      </c>
      <c r="N54" s="6" t="s">
        <v>218</v>
      </c>
      <c r="O54" s="6" t="s">
        <v>109</v>
      </c>
      <c r="P54" s="6"/>
      <c r="Q54" s="6"/>
      <c r="R54" s="6"/>
      <c r="S54" s="6"/>
      <c r="T54" s="6"/>
    </row>
    <row r="55" spans="1:20" ht="91.5">
      <c r="A55" s="6">
        <v>2022</v>
      </c>
      <c r="B55" s="6" t="s">
        <v>219</v>
      </c>
      <c r="C55" s="7" t="s">
        <v>21</v>
      </c>
      <c r="D55" s="6" t="s">
        <v>220</v>
      </c>
      <c r="E55" s="7" t="s">
        <v>69</v>
      </c>
      <c r="F55" s="7" t="s">
        <v>210</v>
      </c>
      <c r="G55" s="63">
        <v>44868</v>
      </c>
      <c r="H55" s="63">
        <v>46693</v>
      </c>
      <c r="I55" s="6" t="s">
        <v>180</v>
      </c>
      <c r="J55" s="9">
        <f ca="1">TODAY()</f>
        <v>45400</v>
      </c>
      <c r="K55" s="10">
        <f ca="1">+H55-J55</f>
        <v>1293</v>
      </c>
      <c r="L55" s="10">
        <f ca="1">((K55*1)/30)</f>
        <v>43.1</v>
      </c>
      <c r="M55" s="13" t="str">
        <f ca="1">IF(K55&lt;0,"VENCIDO",IF(AND(K55&gt;0,K55&lt;120),"PROXIMO A VENCER","ACTIVO"))</f>
        <v>ACTIVO</v>
      </c>
      <c r="N55" s="6" t="s">
        <v>218</v>
      </c>
      <c r="O55" s="6" t="s">
        <v>109</v>
      </c>
      <c r="P55" s="6"/>
      <c r="Q55" s="6"/>
      <c r="R55" s="6"/>
      <c r="S55" s="6"/>
      <c r="T55" s="6"/>
    </row>
    <row r="56" spans="1:20" ht="91.5">
      <c r="A56" s="6">
        <v>2022</v>
      </c>
      <c r="B56" s="6" t="s">
        <v>221</v>
      </c>
      <c r="C56" s="7" t="s">
        <v>21</v>
      </c>
      <c r="D56" s="6" t="s">
        <v>222</v>
      </c>
      <c r="E56" s="7" t="s">
        <v>69</v>
      </c>
      <c r="F56" s="7" t="s">
        <v>210</v>
      </c>
      <c r="G56" s="63">
        <v>44859</v>
      </c>
      <c r="H56" s="63">
        <v>46684</v>
      </c>
      <c r="I56" s="6" t="s">
        <v>180</v>
      </c>
      <c r="J56" s="9">
        <f ca="1">TODAY()</f>
        <v>45400</v>
      </c>
      <c r="K56" s="10">
        <f ca="1">+H56-J56</f>
        <v>1284</v>
      </c>
      <c r="L56" s="10">
        <f ca="1">((K56*1)/30)</f>
        <v>42.8</v>
      </c>
      <c r="M56" s="13" t="str">
        <f ca="1">IF(K56&lt;0,"VENCIDO",IF(AND(K56&gt;0,K56&lt;120),"PROXIMO A VENCER","ACTIVO"))</f>
        <v>ACTIVO</v>
      </c>
      <c r="N56" s="6" t="s">
        <v>218</v>
      </c>
      <c r="O56" s="6" t="s">
        <v>109</v>
      </c>
      <c r="P56" s="6"/>
      <c r="Q56" s="6"/>
      <c r="R56" s="6"/>
      <c r="S56" s="6"/>
      <c r="T56" s="6"/>
    </row>
    <row r="57" spans="1:20" ht="91.5" hidden="1">
      <c r="A57" s="6">
        <v>2022</v>
      </c>
      <c r="B57" s="6" t="s">
        <v>223</v>
      </c>
      <c r="C57" s="7" t="s">
        <v>21</v>
      </c>
      <c r="D57" s="6" t="s">
        <v>224</v>
      </c>
      <c r="E57" s="7" t="s">
        <v>69</v>
      </c>
      <c r="F57" s="7" t="s">
        <v>210</v>
      </c>
      <c r="G57" s="63">
        <v>44858</v>
      </c>
      <c r="H57" s="63"/>
      <c r="I57" s="6"/>
      <c r="J57" s="9">
        <f ca="1">TODAY()</f>
        <v>45400</v>
      </c>
      <c r="K57" s="10">
        <f ca="1">+H57-J57</f>
        <v>-45400</v>
      </c>
      <c r="L57" s="10">
        <f ca="1">((K57*1)/30)</f>
        <v>-1513.3333333333333</v>
      </c>
      <c r="M57" s="13" t="s">
        <v>26</v>
      </c>
      <c r="N57" s="6" t="s">
        <v>218</v>
      </c>
      <c r="O57" s="6" t="s">
        <v>109</v>
      </c>
      <c r="P57" s="6"/>
      <c r="Q57" s="6"/>
      <c r="R57" s="6"/>
      <c r="S57" s="6"/>
      <c r="T57" s="6"/>
    </row>
    <row r="58" spans="1:20" ht="91.5">
      <c r="A58" s="6">
        <v>2022</v>
      </c>
      <c r="B58" s="6" t="s">
        <v>225</v>
      </c>
      <c r="C58" s="7" t="s">
        <v>21</v>
      </c>
      <c r="D58" s="6" t="s">
        <v>226</v>
      </c>
      <c r="E58" s="7" t="s">
        <v>69</v>
      </c>
      <c r="F58" s="7" t="s">
        <v>210</v>
      </c>
      <c r="G58" s="63">
        <v>44858</v>
      </c>
      <c r="H58" s="63">
        <v>46683</v>
      </c>
      <c r="I58" s="6" t="s">
        <v>180</v>
      </c>
      <c r="J58" s="9">
        <f ca="1">TODAY()</f>
        <v>45400</v>
      </c>
      <c r="K58" s="10">
        <f ca="1">+H58-J58</f>
        <v>1283</v>
      </c>
      <c r="L58" s="10">
        <f ca="1">((K58*1)/30)</f>
        <v>42.766666666666666</v>
      </c>
      <c r="M58" s="13" t="str">
        <f ca="1">IF(K58&lt;0,"VENCIDO",IF(AND(K58&gt;0,K58&lt;120),"PROXIMO A VENCER","ACTIVO"))</f>
        <v>ACTIVO</v>
      </c>
      <c r="N58" s="6" t="s">
        <v>218</v>
      </c>
      <c r="O58" s="6" t="s">
        <v>109</v>
      </c>
      <c r="P58" s="6"/>
      <c r="Q58" s="6"/>
      <c r="R58" s="6"/>
      <c r="S58" s="6"/>
      <c r="T58" s="6"/>
    </row>
    <row r="59" spans="1:20" ht="91.5">
      <c r="A59" s="6">
        <v>2022</v>
      </c>
      <c r="B59" s="6" t="s">
        <v>227</v>
      </c>
      <c r="C59" s="7" t="s">
        <v>21</v>
      </c>
      <c r="D59" s="6" t="s">
        <v>228</v>
      </c>
      <c r="E59" s="7" t="s">
        <v>69</v>
      </c>
      <c r="F59" s="7" t="s">
        <v>210</v>
      </c>
      <c r="G59" s="63">
        <v>44837</v>
      </c>
      <c r="H59" s="63">
        <v>46662</v>
      </c>
      <c r="I59" s="6" t="s">
        <v>180</v>
      </c>
      <c r="J59" s="9">
        <f ca="1">TODAY()</f>
        <v>45400</v>
      </c>
      <c r="K59" s="10">
        <f ca="1">+H59-J59</f>
        <v>1262</v>
      </c>
      <c r="L59" s="10">
        <f ca="1">((K59*1)/30)</f>
        <v>42.06666666666667</v>
      </c>
      <c r="M59" s="13" t="str">
        <f ca="1">IF(K59&lt;0,"VENCIDO",IF(AND(K59&gt;0,K59&lt;120),"PROXIMO A VENCER","ACTIVO"))</f>
        <v>ACTIVO</v>
      </c>
      <c r="N59" s="6" t="s">
        <v>218</v>
      </c>
      <c r="O59" s="6" t="s">
        <v>109</v>
      </c>
      <c r="P59" s="6"/>
      <c r="Q59" s="6"/>
      <c r="R59" s="6"/>
      <c r="S59" s="6"/>
      <c r="T59" s="6"/>
    </row>
    <row r="60" spans="1:20" ht="91.5">
      <c r="A60" s="6">
        <v>2022</v>
      </c>
      <c r="B60" s="6" t="s">
        <v>229</v>
      </c>
      <c r="C60" s="7" t="s">
        <v>21</v>
      </c>
      <c r="D60" s="6" t="s">
        <v>230</v>
      </c>
      <c r="E60" s="7" t="s">
        <v>69</v>
      </c>
      <c r="F60" s="7" t="s">
        <v>210</v>
      </c>
      <c r="G60" s="63">
        <v>44837</v>
      </c>
      <c r="H60" s="63">
        <v>46662</v>
      </c>
      <c r="I60" s="6" t="s">
        <v>180</v>
      </c>
      <c r="J60" s="9">
        <f ca="1">TODAY()</f>
        <v>45400</v>
      </c>
      <c r="K60" s="10">
        <f ca="1">+H60-J60</f>
        <v>1262</v>
      </c>
      <c r="L60" s="10">
        <f ca="1">((K60*1)/30)</f>
        <v>42.06666666666667</v>
      </c>
      <c r="M60" s="13" t="str">
        <f ca="1">IF(K60&lt;0,"VENCIDO",IF(AND(K60&gt;0,K60&lt;120),"PROXIMO A VENCER","ACTIVO"))</f>
        <v>ACTIVO</v>
      </c>
      <c r="N60" s="6" t="s">
        <v>218</v>
      </c>
      <c r="O60" s="6" t="s">
        <v>109</v>
      </c>
      <c r="P60" s="6"/>
      <c r="Q60" s="6"/>
      <c r="R60" s="6"/>
      <c r="S60" s="6"/>
      <c r="T60" s="6"/>
    </row>
    <row r="61" spans="1:20" ht="91.5">
      <c r="A61" s="6">
        <v>2022</v>
      </c>
      <c r="B61" s="6" t="s">
        <v>231</v>
      </c>
      <c r="C61" s="7" t="s">
        <v>21</v>
      </c>
      <c r="D61" s="6" t="s">
        <v>232</v>
      </c>
      <c r="E61" s="6" t="s">
        <v>233</v>
      </c>
      <c r="F61" s="7" t="s">
        <v>210</v>
      </c>
      <c r="G61" s="63">
        <v>44837</v>
      </c>
      <c r="H61" s="63">
        <v>46662</v>
      </c>
      <c r="I61" s="6" t="s">
        <v>180</v>
      </c>
      <c r="J61" s="9">
        <f ca="1">TODAY()</f>
        <v>45400</v>
      </c>
      <c r="K61" s="10">
        <f ca="1">+H61-J61</f>
        <v>1262</v>
      </c>
      <c r="L61" s="10">
        <f ca="1">((K61*1)/30)</f>
        <v>42.06666666666667</v>
      </c>
      <c r="M61" s="13" t="str">
        <f ca="1">IF(K61&lt;0,"VENCIDO",IF(AND(K61&gt;0,K61&lt;120),"PROXIMO A VENCER","ACTIVO"))</f>
        <v>ACTIVO</v>
      </c>
      <c r="N61" s="6" t="s">
        <v>218</v>
      </c>
      <c r="O61" s="6" t="s">
        <v>109</v>
      </c>
      <c r="P61" s="6"/>
      <c r="Q61" s="6"/>
      <c r="R61" s="6"/>
      <c r="S61" s="6"/>
      <c r="T61" s="6"/>
    </row>
    <row r="62" spans="1:20" ht="91.5">
      <c r="A62" s="6">
        <v>2022</v>
      </c>
      <c r="B62" s="6" t="s">
        <v>234</v>
      </c>
      <c r="C62" s="7" t="s">
        <v>71</v>
      </c>
      <c r="D62" s="6" t="s">
        <v>235</v>
      </c>
      <c r="E62" s="7" t="s">
        <v>69</v>
      </c>
      <c r="F62" s="7" t="s">
        <v>236</v>
      </c>
      <c r="G62" s="63">
        <v>44820</v>
      </c>
      <c r="H62" s="63">
        <v>46645</v>
      </c>
      <c r="I62" s="6" t="s">
        <v>180</v>
      </c>
      <c r="J62" s="9">
        <f ca="1">TODAY()</f>
        <v>45400</v>
      </c>
      <c r="K62" s="10">
        <f ca="1">+H62-J62</f>
        <v>1245</v>
      </c>
      <c r="L62" s="10">
        <f ca="1">((K62*1)/30)</f>
        <v>41.5</v>
      </c>
      <c r="M62" s="13" t="str">
        <f ca="1">IF(K62&lt;0,"VENCIDO",IF(AND(K62&gt;0,K62&lt;120),"PROXIMO A VENCER","ACTIVO"))</f>
        <v>ACTIVO</v>
      </c>
      <c r="N62" s="6" t="s">
        <v>218</v>
      </c>
      <c r="O62" s="6" t="s">
        <v>109</v>
      </c>
      <c r="P62" s="6"/>
      <c r="Q62" s="6"/>
      <c r="R62" s="6"/>
      <c r="S62" s="6"/>
      <c r="T62" s="6"/>
    </row>
    <row r="63" spans="1:20" ht="91.5">
      <c r="A63" s="6">
        <v>2022</v>
      </c>
      <c r="B63" s="6" t="s">
        <v>237</v>
      </c>
      <c r="C63" s="7" t="s">
        <v>21</v>
      </c>
      <c r="D63" s="6" t="s">
        <v>238</v>
      </c>
      <c r="E63" s="7" t="s">
        <v>69</v>
      </c>
      <c r="F63" s="7" t="s">
        <v>210</v>
      </c>
      <c r="G63" s="63">
        <v>44827</v>
      </c>
      <c r="H63" s="63">
        <v>46652</v>
      </c>
      <c r="I63" s="6" t="s">
        <v>180</v>
      </c>
      <c r="J63" s="9">
        <f ca="1">TODAY()</f>
        <v>45400</v>
      </c>
      <c r="K63" s="10">
        <f ca="1">+H63-J63</f>
        <v>1252</v>
      </c>
      <c r="L63" s="10">
        <f ca="1">((K63*1)/30)</f>
        <v>41.733333333333334</v>
      </c>
      <c r="M63" s="13" t="str">
        <f ca="1">IF(K63&lt;0,"VENCIDO",IF(AND(K63&gt;0,K63&lt;120),"PROXIMO A VENCER","ACTIVO"))</f>
        <v>ACTIVO</v>
      </c>
      <c r="N63" s="6" t="s">
        <v>218</v>
      </c>
      <c r="O63" s="6" t="s">
        <v>109</v>
      </c>
      <c r="P63" s="6"/>
      <c r="Q63" s="6"/>
      <c r="R63" s="6"/>
      <c r="S63" s="6"/>
      <c r="T63" s="5"/>
    </row>
    <row r="64" spans="1:20" ht="91.5">
      <c r="A64" s="6">
        <v>2022</v>
      </c>
      <c r="B64" s="6" t="s">
        <v>239</v>
      </c>
      <c r="C64" s="7" t="s">
        <v>21</v>
      </c>
      <c r="D64" s="6" t="s">
        <v>240</v>
      </c>
      <c r="E64" s="7" t="s">
        <v>69</v>
      </c>
      <c r="F64" s="7" t="s">
        <v>210</v>
      </c>
      <c r="G64" s="63">
        <v>44837</v>
      </c>
      <c r="H64" s="63">
        <v>46662</v>
      </c>
      <c r="I64" s="6" t="s">
        <v>180</v>
      </c>
      <c r="J64" s="9">
        <f ca="1">TODAY()</f>
        <v>45400</v>
      </c>
      <c r="K64" s="10">
        <f ca="1">+H64-J64</f>
        <v>1262</v>
      </c>
      <c r="L64" s="10">
        <f ca="1">((K64*1)/30)</f>
        <v>42.06666666666667</v>
      </c>
      <c r="M64" s="13" t="str">
        <f ca="1">IF(K64&lt;0,"VENCIDO",IF(AND(K64&gt;0,K64&lt;120),"PROXIMO A VENCER","ACTIVO"))</f>
        <v>ACTIVO</v>
      </c>
      <c r="N64" s="6" t="s">
        <v>218</v>
      </c>
      <c r="O64" s="6" t="s">
        <v>109</v>
      </c>
      <c r="P64" s="6"/>
      <c r="Q64" s="6"/>
      <c r="R64" s="6"/>
      <c r="S64" s="6"/>
      <c r="T64" s="6"/>
    </row>
    <row r="65" spans="1:20" ht="91.5">
      <c r="A65" s="6">
        <v>2022</v>
      </c>
      <c r="B65" s="6" t="s">
        <v>241</v>
      </c>
      <c r="C65" s="7" t="s">
        <v>21</v>
      </c>
      <c r="D65" s="6" t="s">
        <v>242</v>
      </c>
      <c r="E65" s="6" t="s">
        <v>233</v>
      </c>
      <c r="F65" s="7" t="s">
        <v>210</v>
      </c>
      <c r="G65" s="63">
        <v>44837</v>
      </c>
      <c r="H65" s="64">
        <v>46662</v>
      </c>
      <c r="I65" s="6" t="s">
        <v>180</v>
      </c>
      <c r="J65" s="9">
        <f ca="1">TODAY()</f>
        <v>45400</v>
      </c>
      <c r="K65" s="10">
        <f ca="1">+H65-J65</f>
        <v>1262</v>
      </c>
      <c r="L65" s="10">
        <f ca="1">((K65*1)/30)</f>
        <v>42.06666666666667</v>
      </c>
      <c r="M65" s="13" t="str">
        <f ca="1">IF(K65&lt;0,"VENCIDO",IF(AND(K65&gt;0,K65&lt;120),"PROXIMO A VENCER","ACTIVO"))</f>
        <v>ACTIVO</v>
      </c>
      <c r="N65" s="6" t="s">
        <v>218</v>
      </c>
      <c r="O65" s="6" t="s">
        <v>109</v>
      </c>
      <c r="P65" s="6"/>
      <c r="Q65" s="6"/>
      <c r="R65" s="6"/>
      <c r="S65" s="6"/>
      <c r="T65" s="6"/>
    </row>
    <row r="66" spans="1:20" ht="91.5">
      <c r="A66" s="6">
        <v>2022</v>
      </c>
      <c r="B66" s="6" t="s">
        <v>243</v>
      </c>
      <c r="C66" s="7" t="s">
        <v>21</v>
      </c>
      <c r="D66" s="6" t="s">
        <v>244</v>
      </c>
      <c r="E66" s="7" t="s">
        <v>69</v>
      </c>
      <c r="F66" s="7" t="s">
        <v>210</v>
      </c>
      <c r="G66" s="63">
        <v>44837</v>
      </c>
      <c r="H66" s="63">
        <v>46662</v>
      </c>
      <c r="I66" s="6" t="s">
        <v>180</v>
      </c>
      <c r="J66" s="9">
        <f ca="1">TODAY()</f>
        <v>45400</v>
      </c>
      <c r="K66" s="10">
        <f ca="1">+H66-J66</f>
        <v>1262</v>
      </c>
      <c r="L66" s="10">
        <f ca="1">((K66*1)/30)</f>
        <v>42.06666666666667</v>
      </c>
      <c r="M66" s="13" t="str">
        <f ca="1">IF(K66&lt;0,"VENCIDO",IF(AND(K66&gt;0,K66&lt;120),"PROXIMO A VENCER","ACTIVO"))</f>
        <v>ACTIVO</v>
      </c>
      <c r="N66" s="6" t="s">
        <v>218</v>
      </c>
      <c r="O66" s="6" t="s">
        <v>109</v>
      </c>
      <c r="P66" s="6"/>
      <c r="Q66" s="6"/>
      <c r="R66" s="6"/>
      <c r="S66" s="6"/>
      <c r="T66" s="6"/>
    </row>
    <row r="67" spans="1:20" ht="91.5">
      <c r="A67" s="6">
        <v>2022</v>
      </c>
      <c r="B67" s="6" t="s">
        <v>245</v>
      </c>
      <c r="C67" s="7" t="s">
        <v>21</v>
      </c>
      <c r="D67" s="6" t="s">
        <v>246</v>
      </c>
      <c r="E67" s="7" t="s">
        <v>69</v>
      </c>
      <c r="F67" s="7" t="s">
        <v>210</v>
      </c>
      <c r="G67" s="63">
        <v>44830</v>
      </c>
      <c r="H67" s="63">
        <v>46655</v>
      </c>
      <c r="I67" s="6" t="s">
        <v>180</v>
      </c>
      <c r="J67" s="9">
        <f ca="1">TODAY()</f>
        <v>45400</v>
      </c>
      <c r="K67" s="10">
        <f ca="1">+H67-J67</f>
        <v>1255</v>
      </c>
      <c r="L67" s="10">
        <f ca="1">((K67*1)/30)</f>
        <v>41.833333333333336</v>
      </c>
      <c r="M67" s="13" t="str">
        <f ca="1">IF(K67&lt;0,"VENCIDO",IF(AND(K67&gt;0,K67&lt;120),"PROXIMO A VENCER","ACTIVO"))</f>
        <v>ACTIVO</v>
      </c>
      <c r="N67" s="6" t="s">
        <v>218</v>
      </c>
      <c r="O67" s="6" t="s">
        <v>109</v>
      </c>
      <c r="P67" s="6"/>
      <c r="Q67" s="6"/>
      <c r="R67" s="6"/>
      <c r="S67" s="6"/>
      <c r="T67" s="6"/>
    </row>
    <row r="68" spans="1:20" ht="91.5">
      <c r="A68" s="6">
        <v>2022</v>
      </c>
      <c r="B68" s="6" t="s">
        <v>247</v>
      </c>
      <c r="C68" s="7" t="s">
        <v>21</v>
      </c>
      <c r="D68" s="6" t="s">
        <v>248</v>
      </c>
      <c r="E68" s="7" t="s">
        <v>69</v>
      </c>
      <c r="F68" s="7" t="s">
        <v>210</v>
      </c>
      <c r="G68" s="63">
        <v>44820</v>
      </c>
      <c r="H68" s="63">
        <v>46645</v>
      </c>
      <c r="I68" s="6" t="s">
        <v>180</v>
      </c>
      <c r="J68" s="9">
        <f ca="1">TODAY()</f>
        <v>45400</v>
      </c>
      <c r="K68" s="10">
        <f ca="1">+H68-J68</f>
        <v>1245</v>
      </c>
      <c r="L68" s="10">
        <f ca="1">((K68*1)/30)</f>
        <v>41.5</v>
      </c>
      <c r="M68" s="13" t="str">
        <f ca="1">IF(K68&lt;0,"VENCIDO",IF(AND(K68&gt;0,K68&lt;120),"PROXIMO A VENCER","ACTIVO"))</f>
        <v>ACTIVO</v>
      </c>
      <c r="N68" s="6" t="s">
        <v>218</v>
      </c>
      <c r="O68" s="6" t="s">
        <v>109</v>
      </c>
      <c r="P68" s="6"/>
      <c r="Q68" s="6"/>
      <c r="R68" s="6"/>
      <c r="S68" s="6"/>
      <c r="T68" s="6"/>
    </row>
    <row r="69" spans="1:20" ht="91.5">
      <c r="A69" s="6">
        <v>2022</v>
      </c>
      <c r="B69" s="6" t="s">
        <v>249</v>
      </c>
      <c r="C69" s="7" t="s">
        <v>21</v>
      </c>
      <c r="D69" s="6" t="s">
        <v>250</v>
      </c>
      <c r="E69" s="7" t="s">
        <v>69</v>
      </c>
      <c r="F69" s="7" t="s">
        <v>210</v>
      </c>
      <c r="G69" s="63">
        <v>44830</v>
      </c>
      <c r="H69" s="63">
        <v>46655</v>
      </c>
      <c r="I69" s="6" t="s">
        <v>180</v>
      </c>
      <c r="J69" s="9">
        <f ca="1">TODAY()</f>
        <v>45400</v>
      </c>
      <c r="K69" s="10">
        <f ca="1">+H69-J69</f>
        <v>1255</v>
      </c>
      <c r="L69" s="10">
        <f ca="1">((K69*1)/30)</f>
        <v>41.833333333333336</v>
      </c>
      <c r="M69" s="13" t="str">
        <f ca="1">IF(K69&lt;0,"VENCIDO",IF(AND(K69&gt;0,K69&lt;120),"PROXIMO A VENCER","ACTIVO"))</f>
        <v>ACTIVO</v>
      </c>
      <c r="N69" s="6" t="s">
        <v>218</v>
      </c>
      <c r="O69" s="6" t="s">
        <v>109</v>
      </c>
      <c r="P69" s="6"/>
      <c r="Q69" s="6"/>
      <c r="R69" s="6"/>
      <c r="S69" s="6"/>
      <c r="T69" s="6"/>
    </row>
    <row r="70" spans="1:20" ht="91.5">
      <c r="A70" s="6">
        <v>2022</v>
      </c>
      <c r="B70" s="6" t="s">
        <v>251</v>
      </c>
      <c r="C70" s="7" t="s">
        <v>21</v>
      </c>
      <c r="D70" s="6" t="s">
        <v>252</v>
      </c>
      <c r="E70" s="7" t="s">
        <v>69</v>
      </c>
      <c r="F70" s="7" t="s">
        <v>210</v>
      </c>
      <c r="G70" s="63">
        <v>44830</v>
      </c>
      <c r="H70" s="63">
        <v>46655</v>
      </c>
      <c r="I70" s="6" t="s">
        <v>180</v>
      </c>
      <c r="J70" s="9">
        <f ca="1">TODAY()</f>
        <v>45400</v>
      </c>
      <c r="K70" s="10">
        <f ca="1">+H70-J70</f>
        <v>1255</v>
      </c>
      <c r="L70" s="10">
        <f ca="1">((K70*1)/30)</f>
        <v>41.833333333333336</v>
      </c>
      <c r="M70" s="13" t="str">
        <f ca="1">IF(K70&lt;0,"VENCIDO",IF(AND(K70&gt;0,K70&lt;120),"PROXIMO A VENCER","ACTIVO"))</f>
        <v>ACTIVO</v>
      </c>
      <c r="N70" s="6" t="s">
        <v>218</v>
      </c>
      <c r="O70" s="6" t="s">
        <v>109</v>
      </c>
      <c r="P70" s="6"/>
      <c r="Q70" s="6"/>
      <c r="R70" s="6"/>
      <c r="S70" s="6"/>
      <c r="T70" s="6"/>
    </row>
    <row r="71" spans="1:20" ht="91.5">
      <c r="A71" s="6">
        <v>2022</v>
      </c>
      <c r="B71" s="6" t="s">
        <v>253</v>
      </c>
      <c r="C71" s="7" t="s">
        <v>21</v>
      </c>
      <c r="D71" s="6" t="s">
        <v>254</v>
      </c>
      <c r="E71" s="7" t="s">
        <v>69</v>
      </c>
      <c r="F71" s="7" t="s">
        <v>210</v>
      </c>
      <c r="G71" s="63">
        <v>44811</v>
      </c>
      <c r="H71" s="63">
        <v>46636</v>
      </c>
      <c r="I71" s="6" t="s">
        <v>180</v>
      </c>
      <c r="J71" s="9">
        <f ca="1">TODAY()</f>
        <v>45400</v>
      </c>
      <c r="K71" s="10">
        <f ca="1">+H71-J71</f>
        <v>1236</v>
      </c>
      <c r="L71" s="10">
        <f ca="1">((K71*1)/30)</f>
        <v>41.2</v>
      </c>
      <c r="M71" s="13" t="str">
        <f ca="1">IF(K71&lt;0,"VENCIDO",IF(AND(K71&gt;0,K71&lt;120),"PROXIMO A VENCER","ACTIVO"))</f>
        <v>ACTIVO</v>
      </c>
      <c r="N71" s="6" t="s">
        <v>218</v>
      </c>
      <c r="O71" s="6" t="s">
        <v>109</v>
      </c>
      <c r="P71" s="6"/>
      <c r="Q71" s="6"/>
      <c r="R71" s="6"/>
      <c r="S71" s="6"/>
      <c r="T71" s="5"/>
    </row>
    <row r="72" spans="1:20" ht="91.5">
      <c r="A72" s="6">
        <v>2022</v>
      </c>
      <c r="B72" s="6" t="s">
        <v>255</v>
      </c>
      <c r="C72" s="7" t="s">
        <v>21</v>
      </c>
      <c r="D72" s="6" t="s">
        <v>256</v>
      </c>
      <c r="E72" s="7" t="s">
        <v>69</v>
      </c>
      <c r="F72" s="7" t="s">
        <v>210</v>
      </c>
      <c r="G72" s="63">
        <v>44810</v>
      </c>
      <c r="H72" s="63">
        <v>46635</v>
      </c>
      <c r="I72" s="6" t="s">
        <v>180</v>
      </c>
      <c r="J72" s="9">
        <f ca="1">TODAY()</f>
        <v>45400</v>
      </c>
      <c r="K72" s="10">
        <f ca="1">+H72-J72</f>
        <v>1235</v>
      </c>
      <c r="L72" s="10">
        <f ca="1">((K72*1)/30)</f>
        <v>41.166666666666664</v>
      </c>
      <c r="M72" s="13" t="str">
        <f ca="1">IF(K72&lt;0,"VENCIDO",IF(AND(K72&gt;0,K72&lt;120),"PROXIMO A VENCER","ACTIVO"))</f>
        <v>ACTIVO</v>
      </c>
      <c r="N72" s="6" t="s">
        <v>218</v>
      </c>
      <c r="O72" s="6" t="s">
        <v>109</v>
      </c>
      <c r="P72" s="6"/>
      <c r="Q72" s="6"/>
      <c r="R72" s="6"/>
      <c r="S72" s="6"/>
      <c r="T72" s="5"/>
    </row>
    <row r="73" spans="1:20" ht="91.5">
      <c r="A73" s="6">
        <v>2022</v>
      </c>
      <c r="B73" s="6" t="s">
        <v>257</v>
      </c>
      <c r="C73" s="7" t="s">
        <v>21</v>
      </c>
      <c r="D73" s="6" t="s">
        <v>258</v>
      </c>
      <c r="E73" s="7" t="s">
        <v>69</v>
      </c>
      <c r="F73" s="7" t="s">
        <v>210</v>
      </c>
      <c r="G73" s="63">
        <v>44805</v>
      </c>
      <c r="H73" s="63">
        <v>46630</v>
      </c>
      <c r="I73" s="6" t="s">
        <v>180</v>
      </c>
      <c r="J73" s="9">
        <f ca="1">TODAY()</f>
        <v>45400</v>
      </c>
      <c r="K73" s="10">
        <f ca="1">+H73-J73</f>
        <v>1230</v>
      </c>
      <c r="L73" s="10">
        <f ca="1">((K73*1)/30)</f>
        <v>41</v>
      </c>
      <c r="M73" s="13" t="str">
        <f ca="1">IF(K73&lt;0,"VENCIDO",IF(AND(K73&gt;0,K73&lt;120),"PROXIMO A VENCER","ACTIVO"))</f>
        <v>ACTIVO</v>
      </c>
      <c r="N73" s="6" t="s">
        <v>218</v>
      </c>
      <c r="O73" s="6" t="s">
        <v>109</v>
      </c>
      <c r="P73" s="6"/>
      <c r="Q73" s="6"/>
      <c r="R73" s="6"/>
      <c r="S73" s="6"/>
      <c r="T73" s="5"/>
    </row>
    <row r="74" spans="1:20" ht="91.5">
      <c r="A74" s="6">
        <v>2022</v>
      </c>
      <c r="B74" s="6" t="s">
        <v>259</v>
      </c>
      <c r="C74" s="7" t="s">
        <v>21</v>
      </c>
      <c r="D74" s="6" t="s">
        <v>260</v>
      </c>
      <c r="E74" s="7" t="s">
        <v>69</v>
      </c>
      <c r="F74" s="7" t="s">
        <v>210</v>
      </c>
      <c r="G74" s="63">
        <v>44805</v>
      </c>
      <c r="H74" s="63">
        <v>46630</v>
      </c>
      <c r="I74" s="6" t="s">
        <v>180</v>
      </c>
      <c r="J74" s="9">
        <f ca="1">TODAY()</f>
        <v>45400</v>
      </c>
      <c r="K74" s="10">
        <f ca="1">+H74-J74</f>
        <v>1230</v>
      </c>
      <c r="L74" s="10">
        <f ca="1">((K74*1)/30)</f>
        <v>41</v>
      </c>
      <c r="M74" s="13" t="str">
        <f ca="1">IF(K74&lt;0,"VENCIDO",IF(AND(K74&gt;0,K74&lt;120),"PROXIMO A VENCER","ACTIVO"))</f>
        <v>ACTIVO</v>
      </c>
      <c r="N74" s="6" t="s">
        <v>218</v>
      </c>
      <c r="O74" s="6" t="s">
        <v>109</v>
      </c>
      <c r="P74" s="6"/>
      <c r="Q74" s="6"/>
      <c r="R74" s="6"/>
      <c r="S74" s="6"/>
      <c r="T74" s="5"/>
    </row>
    <row r="75" spans="1:20" ht="91.5">
      <c r="A75" s="6">
        <v>2022</v>
      </c>
      <c r="B75" s="6" t="s">
        <v>261</v>
      </c>
      <c r="C75" s="7" t="s">
        <v>21</v>
      </c>
      <c r="D75" s="6" t="s">
        <v>262</v>
      </c>
      <c r="E75" s="7" t="s">
        <v>69</v>
      </c>
      <c r="F75" s="7" t="s">
        <v>210</v>
      </c>
      <c r="G75" s="63">
        <v>44805</v>
      </c>
      <c r="H75" s="63">
        <v>46630</v>
      </c>
      <c r="I75" s="6" t="s">
        <v>180</v>
      </c>
      <c r="J75" s="9">
        <f ca="1">TODAY()</f>
        <v>45400</v>
      </c>
      <c r="K75" s="10">
        <f ca="1">+H75-J75</f>
        <v>1230</v>
      </c>
      <c r="L75" s="10">
        <f ca="1">((K75*1)/30)</f>
        <v>41</v>
      </c>
      <c r="M75" s="13" t="str">
        <f ca="1">IF(K75&lt;0,"VENCIDO",IF(AND(K75&gt;0,K75&lt;120),"PROXIMO A VENCER","ACTIVO"))</f>
        <v>ACTIVO</v>
      </c>
      <c r="N75" s="6" t="s">
        <v>218</v>
      </c>
      <c r="O75" s="6" t="s">
        <v>109</v>
      </c>
      <c r="P75" s="6"/>
      <c r="Q75" s="6"/>
      <c r="R75" s="6"/>
      <c r="S75" s="6"/>
      <c r="T75" s="5"/>
    </row>
    <row r="76" spans="1:20" ht="91.5">
      <c r="A76" s="6">
        <v>2022</v>
      </c>
      <c r="B76" s="6" t="s">
        <v>263</v>
      </c>
      <c r="C76" s="7" t="s">
        <v>21</v>
      </c>
      <c r="D76" s="6" t="s">
        <v>264</v>
      </c>
      <c r="E76" s="7" t="s">
        <v>69</v>
      </c>
      <c r="F76" s="7" t="s">
        <v>210</v>
      </c>
      <c r="G76" s="63">
        <v>44805</v>
      </c>
      <c r="H76" s="63">
        <v>46630</v>
      </c>
      <c r="I76" s="6" t="s">
        <v>180</v>
      </c>
      <c r="J76" s="9">
        <f ca="1">TODAY()</f>
        <v>45400</v>
      </c>
      <c r="K76" s="10">
        <f ca="1">+H76-J76</f>
        <v>1230</v>
      </c>
      <c r="L76" s="10">
        <f ca="1">((K76*1)/30)</f>
        <v>41</v>
      </c>
      <c r="M76" s="13" t="str">
        <f ca="1">IF(K76&lt;0,"VENCIDO",IF(AND(K76&gt;0,K76&lt;120),"PROXIMO A VENCER","ACTIVO"))</f>
        <v>ACTIVO</v>
      </c>
      <c r="N76" s="6" t="s">
        <v>218</v>
      </c>
      <c r="O76" s="6" t="s">
        <v>109</v>
      </c>
      <c r="P76" s="6"/>
      <c r="Q76" s="6"/>
      <c r="R76" s="6"/>
      <c r="S76" s="6"/>
      <c r="T76" s="5"/>
    </row>
    <row r="77" spans="1:20" ht="91.5" hidden="1">
      <c r="A77" s="6">
        <v>2022</v>
      </c>
      <c r="B77" s="6" t="s">
        <v>265</v>
      </c>
      <c r="C77" s="7" t="s">
        <v>21</v>
      </c>
      <c r="D77" s="6" t="s">
        <v>266</v>
      </c>
      <c r="E77" s="7" t="s">
        <v>69</v>
      </c>
      <c r="F77" s="7" t="s">
        <v>210</v>
      </c>
      <c r="G77" s="63">
        <v>44789</v>
      </c>
      <c r="H77" s="63">
        <v>45153</v>
      </c>
      <c r="I77" s="6" t="s">
        <v>267</v>
      </c>
      <c r="J77" s="9">
        <f ca="1">TODAY()</f>
        <v>45400</v>
      </c>
      <c r="K77" s="10">
        <f ca="1">+H77-J77</f>
        <v>-247</v>
      </c>
      <c r="L77" s="10">
        <f ca="1">((K77*1)/30)</f>
        <v>-8.2333333333333325</v>
      </c>
      <c r="M77" s="13" t="str">
        <f ca="1">IF(K77&lt;0,"VENCIDO",IF(AND(K77&gt;0,K77&lt;120),"PROXIMO A VENCER","ACTIVO"))</f>
        <v>VENCIDO</v>
      </c>
      <c r="N77" s="6" t="s">
        <v>218</v>
      </c>
      <c r="O77" s="6" t="s">
        <v>109</v>
      </c>
      <c r="P77" s="6"/>
      <c r="Q77" s="6"/>
      <c r="R77" s="6"/>
      <c r="S77" s="6"/>
      <c r="T77" s="5"/>
    </row>
    <row r="78" spans="1:20" ht="91.5">
      <c r="A78" s="6">
        <v>2022</v>
      </c>
      <c r="B78" s="6" t="s">
        <v>268</v>
      </c>
      <c r="C78" s="7" t="s">
        <v>21</v>
      </c>
      <c r="D78" s="6" t="s">
        <v>269</v>
      </c>
      <c r="E78" s="7" t="s">
        <v>69</v>
      </c>
      <c r="F78" s="7" t="s">
        <v>210</v>
      </c>
      <c r="G78" s="63">
        <v>44782</v>
      </c>
      <c r="H78" s="63">
        <v>46607</v>
      </c>
      <c r="I78" s="6" t="s">
        <v>180</v>
      </c>
      <c r="J78" s="9">
        <f ca="1">TODAY()</f>
        <v>45400</v>
      </c>
      <c r="K78" s="10">
        <f ca="1">+H78-J78</f>
        <v>1207</v>
      </c>
      <c r="L78" s="10">
        <f ca="1">((K78*1)/30)</f>
        <v>40.233333333333334</v>
      </c>
      <c r="M78" s="13" t="str">
        <f ca="1">IF(K78&lt;0,"VENCIDO",IF(AND(K78&gt;0,K78&lt;120),"PROXIMO A VENCER","ACTIVO"))</f>
        <v>ACTIVO</v>
      </c>
      <c r="N78" s="6" t="s">
        <v>218</v>
      </c>
      <c r="O78" s="6" t="s">
        <v>109</v>
      </c>
      <c r="P78" s="6"/>
      <c r="Q78" s="6"/>
      <c r="R78" s="6"/>
      <c r="S78" s="6"/>
      <c r="T78" s="6"/>
    </row>
    <row r="79" spans="1:20" ht="91.5">
      <c r="A79" s="6">
        <v>2022</v>
      </c>
      <c r="B79" s="6" t="s">
        <v>270</v>
      </c>
      <c r="C79" s="7" t="s">
        <v>21</v>
      </c>
      <c r="D79" s="6" t="s">
        <v>271</v>
      </c>
      <c r="E79" s="7" t="s">
        <v>69</v>
      </c>
      <c r="F79" s="7" t="s">
        <v>210</v>
      </c>
      <c r="G79" s="63">
        <v>44782</v>
      </c>
      <c r="H79" s="63">
        <v>46607</v>
      </c>
      <c r="I79" s="6" t="s">
        <v>180</v>
      </c>
      <c r="J79" s="9">
        <f ca="1">TODAY()</f>
        <v>45400</v>
      </c>
      <c r="K79" s="10">
        <f ca="1">+H79-J79</f>
        <v>1207</v>
      </c>
      <c r="L79" s="10">
        <f ca="1">((K79*1)/30)</f>
        <v>40.233333333333334</v>
      </c>
      <c r="M79" s="13" t="str">
        <f ca="1">IF(K79&lt;0,"VENCIDO",IF(AND(K79&gt;0,K79&lt;120),"PROXIMO A VENCER","ACTIVO"))</f>
        <v>ACTIVO</v>
      </c>
      <c r="N79" s="6" t="s">
        <v>218</v>
      </c>
      <c r="O79" s="6" t="s">
        <v>109</v>
      </c>
      <c r="P79" s="6"/>
      <c r="Q79" s="6"/>
      <c r="R79" s="6"/>
      <c r="S79" s="6"/>
      <c r="T79" s="6"/>
    </row>
    <row r="80" spans="1:20" ht="91.5">
      <c r="A80" s="6">
        <v>2022</v>
      </c>
      <c r="B80" s="6" t="s">
        <v>272</v>
      </c>
      <c r="C80" s="7" t="s">
        <v>21</v>
      </c>
      <c r="D80" s="6" t="s">
        <v>273</v>
      </c>
      <c r="E80" s="7" t="s">
        <v>69</v>
      </c>
      <c r="F80" s="7" t="s">
        <v>210</v>
      </c>
      <c r="G80" s="63">
        <v>44782</v>
      </c>
      <c r="H80" s="63">
        <v>46607</v>
      </c>
      <c r="I80" s="6" t="s">
        <v>180</v>
      </c>
      <c r="J80" s="9">
        <f ca="1">TODAY()</f>
        <v>45400</v>
      </c>
      <c r="K80" s="10">
        <f ca="1">+H80-J80</f>
        <v>1207</v>
      </c>
      <c r="L80" s="10">
        <f ca="1">((K80*1)/30)</f>
        <v>40.233333333333334</v>
      </c>
      <c r="M80" s="13" t="str">
        <f ca="1">IF(K80&lt;0,"VENCIDO",IF(AND(K80&gt;0,K80&lt;120),"PROXIMO A VENCER","ACTIVO"))</f>
        <v>ACTIVO</v>
      </c>
      <c r="N80" s="6" t="s">
        <v>218</v>
      </c>
      <c r="O80" s="6" t="s">
        <v>109</v>
      </c>
      <c r="P80" s="6"/>
      <c r="Q80" s="6"/>
      <c r="R80" s="6"/>
      <c r="S80" s="6"/>
      <c r="T80" s="6"/>
    </row>
    <row r="81" spans="1:20" ht="91.5">
      <c r="A81" s="6">
        <v>2022</v>
      </c>
      <c r="B81" s="6" t="s">
        <v>274</v>
      </c>
      <c r="C81" s="7" t="s">
        <v>21</v>
      </c>
      <c r="D81" s="6" t="s">
        <v>275</v>
      </c>
      <c r="E81" s="7" t="s">
        <v>69</v>
      </c>
      <c r="F81" s="7" t="s">
        <v>210</v>
      </c>
      <c r="G81" s="63">
        <v>44778</v>
      </c>
      <c r="H81" s="63">
        <v>46603</v>
      </c>
      <c r="I81" s="6" t="s">
        <v>180</v>
      </c>
      <c r="J81" s="9">
        <f ca="1">TODAY()</f>
        <v>45400</v>
      </c>
      <c r="K81" s="10">
        <f ca="1">+H81-J81</f>
        <v>1203</v>
      </c>
      <c r="L81" s="10">
        <f ca="1">((K81*1)/30)</f>
        <v>40.1</v>
      </c>
      <c r="M81" s="13" t="str">
        <f ca="1">IF(K81&lt;0,"VENCIDO",IF(AND(K81&gt;0,K81&lt;120),"PROXIMO A VENCER","ACTIVO"))</f>
        <v>ACTIVO</v>
      </c>
      <c r="N81" s="6" t="s">
        <v>218</v>
      </c>
      <c r="O81" s="6" t="s">
        <v>109</v>
      </c>
      <c r="P81" s="6"/>
      <c r="Q81" s="6"/>
      <c r="R81" s="6"/>
      <c r="S81" s="6"/>
      <c r="T81" s="6"/>
    </row>
    <row r="82" spans="1:20" ht="91.5">
      <c r="A82" s="6">
        <v>2022</v>
      </c>
      <c r="B82" s="6" t="s">
        <v>276</v>
      </c>
      <c r="C82" s="7" t="s">
        <v>21</v>
      </c>
      <c r="D82" s="6" t="s">
        <v>277</v>
      </c>
      <c r="E82" s="7" t="s">
        <v>233</v>
      </c>
      <c r="F82" s="7" t="s">
        <v>210</v>
      </c>
      <c r="G82" s="63">
        <v>44743</v>
      </c>
      <c r="H82" s="63">
        <v>46570</v>
      </c>
      <c r="I82" s="6" t="s">
        <v>180</v>
      </c>
      <c r="J82" s="9">
        <f ca="1">TODAY()</f>
        <v>45400</v>
      </c>
      <c r="K82" s="10">
        <f ca="1">+H82-J82</f>
        <v>1170</v>
      </c>
      <c r="L82" s="10">
        <f ca="1">((K82*1)/30)</f>
        <v>39</v>
      </c>
      <c r="M82" s="13" t="str">
        <f ca="1">IF(K82&lt;0,"VENCIDO",IF(AND(K82&gt;0,K82&lt;120),"PROXIMO A VENCER","ACTIVO"))</f>
        <v>ACTIVO</v>
      </c>
      <c r="N82" s="6" t="s">
        <v>218</v>
      </c>
      <c r="O82" s="6" t="s">
        <v>109</v>
      </c>
      <c r="P82" s="6"/>
      <c r="Q82" s="6"/>
      <c r="R82" s="6"/>
      <c r="S82" s="6"/>
      <c r="T82" s="6"/>
    </row>
    <row r="83" spans="1:20" ht="91.5">
      <c r="A83" s="6">
        <v>2022</v>
      </c>
      <c r="B83" s="6" t="s">
        <v>278</v>
      </c>
      <c r="C83" s="7" t="s">
        <v>21</v>
      </c>
      <c r="D83" s="6" t="s">
        <v>279</v>
      </c>
      <c r="E83" s="7" t="s">
        <v>69</v>
      </c>
      <c r="F83" s="7" t="s">
        <v>210</v>
      </c>
      <c r="G83" s="63">
        <v>44743</v>
      </c>
      <c r="H83" s="63">
        <v>46570</v>
      </c>
      <c r="I83" s="6" t="s">
        <v>180</v>
      </c>
      <c r="J83" s="9">
        <f ca="1">TODAY()</f>
        <v>45400</v>
      </c>
      <c r="K83" s="10">
        <f ca="1">+H83-J83</f>
        <v>1170</v>
      </c>
      <c r="L83" s="10">
        <f ca="1">((K83*1)/30)</f>
        <v>39</v>
      </c>
      <c r="M83" s="13" t="str">
        <f ca="1">IF(K83&lt;0,"VENCIDO",IF(AND(K83&gt;0,K83&lt;120),"PROXIMO A VENCER","ACTIVO"))</f>
        <v>ACTIVO</v>
      </c>
      <c r="N83" s="6" t="s">
        <v>218</v>
      </c>
      <c r="O83" s="6" t="s">
        <v>109</v>
      </c>
      <c r="P83" s="6"/>
      <c r="Q83" s="6"/>
      <c r="R83" s="6"/>
      <c r="S83" s="6"/>
      <c r="T83" s="6"/>
    </row>
    <row r="84" spans="1:20" ht="91.5">
      <c r="A84" s="6">
        <v>2022</v>
      </c>
      <c r="B84" s="6" t="s">
        <v>280</v>
      </c>
      <c r="C84" s="7" t="s">
        <v>21</v>
      </c>
      <c r="D84" s="6" t="s">
        <v>281</v>
      </c>
      <c r="E84" s="7" t="s">
        <v>69</v>
      </c>
      <c r="F84" s="7" t="s">
        <v>210</v>
      </c>
      <c r="G84" s="63">
        <v>44743</v>
      </c>
      <c r="H84" s="63">
        <v>46570</v>
      </c>
      <c r="I84" s="6" t="s">
        <v>180</v>
      </c>
      <c r="J84" s="9">
        <f ca="1">TODAY()</f>
        <v>45400</v>
      </c>
      <c r="K84" s="10">
        <f ca="1">+H84-J84</f>
        <v>1170</v>
      </c>
      <c r="L84" s="10">
        <f ca="1">((K84*1)/30)</f>
        <v>39</v>
      </c>
      <c r="M84" s="13" t="str">
        <f ca="1">IF(K84&lt;0,"VENCIDO",IF(AND(K84&gt;0,K84&lt;120),"PROXIMO A VENCER","ACTIVO"))</f>
        <v>ACTIVO</v>
      </c>
      <c r="N84" s="6" t="s">
        <v>218</v>
      </c>
      <c r="O84" s="6" t="s">
        <v>109</v>
      </c>
      <c r="P84" s="6"/>
      <c r="Q84" s="6"/>
      <c r="R84" s="6"/>
      <c r="S84" s="6"/>
      <c r="T84" s="6"/>
    </row>
    <row r="85" spans="1:20" ht="91.5">
      <c r="A85" s="6">
        <v>2022</v>
      </c>
      <c r="B85" s="6" t="s">
        <v>282</v>
      </c>
      <c r="C85" s="7" t="s">
        <v>21</v>
      </c>
      <c r="D85" s="6" t="s">
        <v>283</v>
      </c>
      <c r="E85" s="7" t="s">
        <v>69</v>
      </c>
      <c r="F85" s="7" t="s">
        <v>210</v>
      </c>
      <c r="G85" s="63">
        <v>44743</v>
      </c>
      <c r="H85" s="63">
        <v>46570</v>
      </c>
      <c r="I85" s="6" t="s">
        <v>180</v>
      </c>
      <c r="J85" s="9">
        <f ca="1">TODAY()</f>
        <v>45400</v>
      </c>
      <c r="K85" s="10">
        <f ca="1">+H85-J85</f>
        <v>1170</v>
      </c>
      <c r="L85" s="10">
        <f ca="1">((K85*1)/30)</f>
        <v>39</v>
      </c>
      <c r="M85" s="13" t="str">
        <f ca="1">IF(K85&lt;0,"VENCIDO",IF(AND(K85&gt;0,K85&lt;120),"PROXIMO A VENCER","ACTIVO"))</f>
        <v>ACTIVO</v>
      </c>
      <c r="N85" s="6" t="s">
        <v>218</v>
      </c>
      <c r="O85" s="6" t="s">
        <v>109</v>
      </c>
      <c r="P85" s="6"/>
      <c r="Q85" s="6"/>
      <c r="R85" s="6"/>
      <c r="S85" s="6"/>
      <c r="T85" s="6"/>
    </row>
    <row r="86" spans="1:20" ht="91.5">
      <c r="A86" s="6">
        <v>2022</v>
      </c>
      <c r="B86" s="6" t="s">
        <v>284</v>
      </c>
      <c r="C86" s="7" t="s">
        <v>21</v>
      </c>
      <c r="D86" s="6" t="s">
        <v>285</v>
      </c>
      <c r="E86" s="7" t="s">
        <v>69</v>
      </c>
      <c r="F86" s="7" t="s">
        <v>210</v>
      </c>
      <c r="G86" s="63">
        <v>44743</v>
      </c>
      <c r="H86" s="63">
        <v>46570</v>
      </c>
      <c r="I86" s="6" t="s">
        <v>180</v>
      </c>
      <c r="J86" s="9">
        <f ca="1">TODAY()</f>
        <v>45400</v>
      </c>
      <c r="K86" s="10">
        <f ca="1">+H86-J86</f>
        <v>1170</v>
      </c>
      <c r="L86" s="10">
        <f ca="1">((K86*1)/30)</f>
        <v>39</v>
      </c>
      <c r="M86" s="13" t="str">
        <f ca="1">IF(K86&lt;0,"VENCIDO",IF(AND(K86&gt;0,K86&lt;120),"PROXIMO A VENCER","ACTIVO"))</f>
        <v>ACTIVO</v>
      </c>
      <c r="N86" s="6" t="s">
        <v>218</v>
      </c>
      <c r="O86" s="6" t="s">
        <v>109</v>
      </c>
      <c r="P86" s="6"/>
      <c r="Q86" s="6"/>
      <c r="R86" s="6"/>
      <c r="S86" s="6"/>
      <c r="T86" s="6"/>
    </row>
    <row r="87" spans="1:20" ht="91.5">
      <c r="A87" s="6">
        <v>2022</v>
      </c>
      <c r="B87" s="6" t="s">
        <v>286</v>
      </c>
      <c r="C87" s="7" t="s">
        <v>21</v>
      </c>
      <c r="D87" s="6" t="s">
        <v>287</v>
      </c>
      <c r="E87" s="7" t="s">
        <v>69</v>
      </c>
      <c r="F87" s="7" t="s">
        <v>210</v>
      </c>
      <c r="G87" s="63">
        <v>44743</v>
      </c>
      <c r="H87" s="63">
        <v>46570</v>
      </c>
      <c r="I87" s="6" t="s">
        <v>180</v>
      </c>
      <c r="J87" s="9">
        <f ca="1">TODAY()</f>
        <v>45400</v>
      </c>
      <c r="K87" s="10">
        <f ca="1">+H87-J87</f>
        <v>1170</v>
      </c>
      <c r="L87" s="10">
        <f ca="1">((K87*1)/30)</f>
        <v>39</v>
      </c>
      <c r="M87" s="13" t="str">
        <f ca="1">IF(K87&lt;0,"VENCIDO",IF(AND(K87&gt;0,K87&lt;120),"PROXIMO A VENCER","ACTIVO"))</f>
        <v>ACTIVO</v>
      </c>
      <c r="N87" s="6" t="s">
        <v>218</v>
      </c>
      <c r="O87" s="6" t="s">
        <v>109</v>
      </c>
      <c r="P87" s="6"/>
      <c r="Q87" s="6"/>
      <c r="R87" s="6"/>
      <c r="S87" s="6"/>
      <c r="T87" s="6"/>
    </row>
    <row r="88" spans="1:20" ht="91.5">
      <c r="A88" s="6">
        <v>2022</v>
      </c>
      <c r="B88" s="6" t="s">
        <v>288</v>
      </c>
      <c r="C88" s="7" t="s">
        <v>21</v>
      </c>
      <c r="D88" s="6" t="s">
        <v>289</v>
      </c>
      <c r="E88" s="7" t="s">
        <v>69</v>
      </c>
      <c r="F88" s="7" t="s">
        <v>210</v>
      </c>
      <c r="G88" s="63">
        <v>44743</v>
      </c>
      <c r="H88" s="63">
        <v>46570</v>
      </c>
      <c r="I88" s="6" t="s">
        <v>180</v>
      </c>
      <c r="J88" s="9">
        <f ca="1">TODAY()</f>
        <v>45400</v>
      </c>
      <c r="K88" s="10">
        <f ca="1">+H88-J88</f>
        <v>1170</v>
      </c>
      <c r="L88" s="10">
        <f ca="1">((K88*1)/30)</f>
        <v>39</v>
      </c>
      <c r="M88" s="13" t="str">
        <f ca="1">IF(K88&lt;0,"VENCIDO",IF(AND(K88&gt;0,K88&lt;120),"PROXIMO A VENCER","ACTIVO"))</f>
        <v>ACTIVO</v>
      </c>
      <c r="N88" s="6" t="s">
        <v>218</v>
      </c>
      <c r="O88" s="6" t="s">
        <v>109</v>
      </c>
      <c r="P88" s="6"/>
      <c r="Q88" s="6"/>
      <c r="R88" s="6"/>
      <c r="S88" s="6"/>
      <c r="T88" s="6"/>
    </row>
    <row r="89" spans="1:20" ht="91.5">
      <c r="A89" s="6">
        <v>2022</v>
      </c>
      <c r="B89" s="6" t="s">
        <v>290</v>
      </c>
      <c r="C89" s="7" t="s">
        <v>21</v>
      </c>
      <c r="D89" s="6" t="s">
        <v>291</v>
      </c>
      <c r="E89" s="7" t="s">
        <v>69</v>
      </c>
      <c r="F89" s="7" t="s">
        <v>210</v>
      </c>
      <c r="G89" s="63">
        <v>44743</v>
      </c>
      <c r="H89" s="63">
        <v>46570</v>
      </c>
      <c r="I89" s="6" t="s">
        <v>180</v>
      </c>
      <c r="J89" s="9">
        <f ca="1">TODAY()</f>
        <v>45400</v>
      </c>
      <c r="K89" s="10">
        <f ca="1">+H89-J89</f>
        <v>1170</v>
      </c>
      <c r="L89" s="10">
        <f ca="1">((K89*1)/30)</f>
        <v>39</v>
      </c>
      <c r="M89" s="13" t="str">
        <f ca="1">IF(K89&lt;0,"VENCIDO",IF(AND(K89&gt;0,K89&lt;120),"PROXIMO A VENCER","ACTIVO"))</f>
        <v>ACTIVO</v>
      </c>
      <c r="N89" s="6" t="s">
        <v>218</v>
      </c>
      <c r="O89" s="6" t="s">
        <v>109</v>
      </c>
      <c r="P89" s="6"/>
      <c r="Q89" s="6"/>
      <c r="R89" s="6"/>
      <c r="S89" s="6"/>
      <c r="T89" s="6"/>
    </row>
    <row r="90" spans="1:20" ht="91.5">
      <c r="A90" s="6">
        <v>2022</v>
      </c>
      <c r="B90" s="6" t="s">
        <v>292</v>
      </c>
      <c r="C90" s="7" t="s">
        <v>21</v>
      </c>
      <c r="D90" s="6" t="s">
        <v>293</v>
      </c>
      <c r="E90" s="7" t="s">
        <v>69</v>
      </c>
      <c r="F90" s="7" t="s">
        <v>210</v>
      </c>
      <c r="G90" s="63">
        <v>44743</v>
      </c>
      <c r="H90" s="63">
        <v>46570</v>
      </c>
      <c r="I90" s="6" t="s">
        <v>180</v>
      </c>
      <c r="J90" s="9">
        <f ca="1">TODAY()</f>
        <v>45400</v>
      </c>
      <c r="K90" s="10">
        <f ca="1">+H90-J90</f>
        <v>1170</v>
      </c>
      <c r="L90" s="10">
        <f ca="1">((K90*1)/30)</f>
        <v>39</v>
      </c>
      <c r="M90" s="13" t="str">
        <f ca="1">IF(K90&lt;0,"VENCIDO",IF(AND(K90&gt;0,K90&lt;120),"PROXIMO A VENCER","ACTIVO"))</f>
        <v>ACTIVO</v>
      </c>
      <c r="N90" s="6" t="s">
        <v>218</v>
      </c>
      <c r="O90" s="6" t="s">
        <v>109</v>
      </c>
      <c r="P90" s="6"/>
      <c r="Q90" s="6"/>
      <c r="R90" s="6"/>
      <c r="S90" s="6"/>
      <c r="T90" s="6"/>
    </row>
    <row r="91" spans="1:20" ht="91.5">
      <c r="A91" s="6">
        <v>2022</v>
      </c>
      <c r="B91" s="6" t="s">
        <v>294</v>
      </c>
      <c r="C91" s="7" t="s">
        <v>21</v>
      </c>
      <c r="D91" s="6" t="s">
        <v>295</v>
      </c>
      <c r="E91" s="7" t="s">
        <v>69</v>
      </c>
      <c r="F91" s="7" t="s">
        <v>210</v>
      </c>
      <c r="G91" s="63">
        <v>44743</v>
      </c>
      <c r="H91" s="63">
        <v>46570</v>
      </c>
      <c r="I91" s="6" t="s">
        <v>180</v>
      </c>
      <c r="J91" s="9">
        <f ca="1">TODAY()</f>
        <v>45400</v>
      </c>
      <c r="K91" s="10">
        <f ca="1">+H91-J91</f>
        <v>1170</v>
      </c>
      <c r="L91" s="10">
        <f ca="1">((K91*1)/30)</f>
        <v>39</v>
      </c>
      <c r="M91" s="13" t="str">
        <f ca="1">IF(K91&lt;0,"VENCIDO",IF(AND(K91&gt;0,K91&lt;120),"PROXIMO A VENCER","ACTIVO"))</f>
        <v>ACTIVO</v>
      </c>
      <c r="N91" s="6" t="s">
        <v>218</v>
      </c>
      <c r="O91" s="6" t="s">
        <v>109</v>
      </c>
      <c r="P91" s="6"/>
      <c r="Q91" s="6"/>
      <c r="R91" s="6"/>
      <c r="S91" s="6"/>
      <c r="T91" s="6"/>
    </row>
    <row r="92" spans="1:20" ht="91.5">
      <c r="A92" s="6">
        <v>2022</v>
      </c>
      <c r="B92" s="6" t="s">
        <v>296</v>
      </c>
      <c r="C92" s="7" t="s">
        <v>21</v>
      </c>
      <c r="D92" s="6" t="s">
        <v>297</v>
      </c>
      <c r="E92" s="7" t="s">
        <v>233</v>
      </c>
      <c r="F92" s="7" t="s">
        <v>210</v>
      </c>
      <c r="G92" s="63">
        <v>44743</v>
      </c>
      <c r="H92" s="63">
        <v>46570</v>
      </c>
      <c r="I92" s="6" t="s">
        <v>180</v>
      </c>
      <c r="J92" s="9">
        <f ca="1">TODAY()</f>
        <v>45400</v>
      </c>
      <c r="K92" s="10">
        <f ca="1">+H92-J92</f>
        <v>1170</v>
      </c>
      <c r="L92" s="10">
        <f ca="1">((K92*1)/30)</f>
        <v>39</v>
      </c>
      <c r="M92" s="13" t="str">
        <f ca="1">IF(K92&lt;0,"VENCIDO",IF(AND(K92&gt;0,K92&lt;120),"PROXIMO A VENCER","ACTIVO"))</f>
        <v>ACTIVO</v>
      </c>
      <c r="N92" s="6" t="s">
        <v>218</v>
      </c>
      <c r="O92" s="6" t="s">
        <v>109</v>
      </c>
      <c r="P92" s="6"/>
      <c r="Q92" s="6"/>
      <c r="R92" s="6"/>
      <c r="S92" s="6"/>
      <c r="T92" s="6"/>
    </row>
    <row r="93" spans="1:20" ht="91.5">
      <c r="A93" s="6">
        <v>2022</v>
      </c>
      <c r="B93" s="6" t="s">
        <v>298</v>
      </c>
      <c r="C93" s="7" t="s">
        <v>21</v>
      </c>
      <c r="D93" s="6" t="s">
        <v>299</v>
      </c>
      <c r="E93" s="7" t="s">
        <v>69</v>
      </c>
      <c r="F93" s="7" t="s">
        <v>210</v>
      </c>
      <c r="G93" s="63">
        <v>44729</v>
      </c>
      <c r="H93" s="63">
        <v>46554</v>
      </c>
      <c r="I93" s="6" t="s">
        <v>180</v>
      </c>
      <c r="J93" s="9">
        <f ca="1">TODAY()</f>
        <v>45400</v>
      </c>
      <c r="K93" s="10">
        <f ca="1">+H93-J93</f>
        <v>1154</v>
      </c>
      <c r="L93" s="10">
        <f ca="1">((K93*1)/30)</f>
        <v>38.466666666666669</v>
      </c>
      <c r="M93" s="13" t="str">
        <f ca="1">IF(K93&lt;0,"VENCIDO",IF(AND(K93&gt;0,K93&lt;120),"PROXIMO A VENCER","ACTIVO"))</f>
        <v>ACTIVO</v>
      </c>
      <c r="N93" s="6" t="s">
        <v>218</v>
      </c>
      <c r="O93" s="6" t="s">
        <v>109</v>
      </c>
      <c r="P93" s="6"/>
      <c r="Q93" s="6"/>
      <c r="R93" s="6"/>
      <c r="S93" s="6"/>
      <c r="T93" s="6"/>
    </row>
    <row r="94" spans="1:20" ht="91.5">
      <c r="A94" s="6">
        <v>2022</v>
      </c>
      <c r="B94" s="6" t="s">
        <v>300</v>
      </c>
      <c r="C94" s="7" t="s">
        <v>21</v>
      </c>
      <c r="D94" s="6" t="s">
        <v>301</v>
      </c>
      <c r="E94" s="7" t="s">
        <v>69</v>
      </c>
      <c r="F94" s="7" t="s">
        <v>210</v>
      </c>
      <c r="G94" s="63">
        <v>44729</v>
      </c>
      <c r="H94" s="63">
        <v>46554</v>
      </c>
      <c r="I94" s="6" t="s">
        <v>180</v>
      </c>
      <c r="J94" s="9">
        <f ca="1">TODAY()</f>
        <v>45400</v>
      </c>
      <c r="K94" s="10">
        <f ca="1">+H94-J94</f>
        <v>1154</v>
      </c>
      <c r="L94" s="10">
        <f ca="1">((K94*1)/30)</f>
        <v>38.466666666666669</v>
      </c>
      <c r="M94" s="13" t="str">
        <f ca="1">IF(K94&lt;0,"VENCIDO",IF(AND(K94&gt;0,K94&lt;120),"PROXIMO A VENCER","ACTIVO"))</f>
        <v>ACTIVO</v>
      </c>
      <c r="N94" s="6" t="s">
        <v>218</v>
      </c>
      <c r="O94" s="6" t="s">
        <v>109</v>
      </c>
      <c r="P94" s="6"/>
      <c r="Q94" s="6"/>
      <c r="R94" s="6"/>
      <c r="S94" s="6"/>
      <c r="T94" s="6"/>
    </row>
    <row r="95" spans="1:20" ht="91.5">
      <c r="A95" s="6">
        <v>2022</v>
      </c>
      <c r="B95" s="6" t="s">
        <v>302</v>
      </c>
      <c r="C95" s="7" t="s">
        <v>21</v>
      </c>
      <c r="D95" s="6" t="s">
        <v>303</v>
      </c>
      <c r="E95" s="7" t="s">
        <v>233</v>
      </c>
      <c r="F95" s="7" t="s">
        <v>210</v>
      </c>
      <c r="G95" s="63">
        <v>44704</v>
      </c>
      <c r="H95" s="63">
        <v>46529</v>
      </c>
      <c r="I95" s="6" t="s">
        <v>180</v>
      </c>
      <c r="J95" s="9">
        <f ca="1">TODAY()</f>
        <v>45400</v>
      </c>
      <c r="K95" s="10">
        <f ca="1">+H95-J95</f>
        <v>1129</v>
      </c>
      <c r="L95" s="10">
        <f ca="1">((K95*1)/30)</f>
        <v>37.633333333333333</v>
      </c>
      <c r="M95" s="13" t="str">
        <f ca="1">IF(K95&lt;0,"VENCIDO",IF(AND(K95&gt;0,K95&lt;120),"PROXIMO A VENCER","ACTIVO"))</f>
        <v>ACTIVO</v>
      </c>
      <c r="N95" s="6" t="s">
        <v>218</v>
      </c>
      <c r="O95" s="6" t="s">
        <v>109</v>
      </c>
      <c r="P95" s="6"/>
      <c r="Q95" s="6"/>
      <c r="R95" s="6"/>
      <c r="S95" s="6"/>
      <c r="T95" s="6"/>
    </row>
    <row r="96" spans="1:20" ht="91.5">
      <c r="A96" s="6">
        <v>2022</v>
      </c>
      <c r="B96" s="6" t="s">
        <v>304</v>
      </c>
      <c r="C96" s="7" t="s">
        <v>21</v>
      </c>
      <c r="D96" s="6" t="s">
        <v>305</v>
      </c>
      <c r="E96" s="7" t="s">
        <v>69</v>
      </c>
      <c r="F96" s="7" t="s">
        <v>210</v>
      </c>
      <c r="G96" s="63">
        <v>44699</v>
      </c>
      <c r="H96" s="63">
        <v>46524</v>
      </c>
      <c r="I96" s="6" t="s">
        <v>180</v>
      </c>
      <c r="J96" s="9">
        <f ca="1">TODAY()</f>
        <v>45400</v>
      </c>
      <c r="K96" s="10">
        <f ca="1">+H96-J96</f>
        <v>1124</v>
      </c>
      <c r="L96" s="10">
        <f ca="1">((K96*1)/30)</f>
        <v>37.466666666666669</v>
      </c>
      <c r="M96" s="13" t="str">
        <f ca="1">IF(K96&lt;0,"VENCIDO",IF(AND(K96&gt;0,K96&lt;120),"PROXIMO A VENCER","ACTIVO"))</f>
        <v>ACTIVO</v>
      </c>
      <c r="N96" s="6" t="s">
        <v>218</v>
      </c>
      <c r="O96" s="6" t="s">
        <v>109</v>
      </c>
      <c r="P96" s="6"/>
      <c r="Q96" s="6"/>
      <c r="R96" s="6"/>
      <c r="S96" s="6"/>
      <c r="T96" s="6"/>
    </row>
    <row r="97" spans="1:20" ht="91.5">
      <c r="A97" s="6">
        <v>2022</v>
      </c>
      <c r="B97" s="6" t="s">
        <v>306</v>
      </c>
      <c r="C97" s="7" t="s">
        <v>21</v>
      </c>
      <c r="D97" s="6" t="s">
        <v>307</v>
      </c>
      <c r="E97" s="7" t="s">
        <v>69</v>
      </c>
      <c r="F97" s="7" t="s">
        <v>210</v>
      </c>
      <c r="G97" s="63">
        <v>44683</v>
      </c>
      <c r="H97" s="63">
        <v>46508</v>
      </c>
      <c r="I97" s="6" t="s">
        <v>180</v>
      </c>
      <c r="J97" s="9">
        <f ca="1">TODAY()</f>
        <v>45400</v>
      </c>
      <c r="K97" s="10">
        <f ca="1">+H97-J97</f>
        <v>1108</v>
      </c>
      <c r="L97" s="10">
        <f ca="1">((K97*1)/30)</f>
        <v>36.93333333333333</v>
      </c>
      <c r="M97" s="13" t="str">
        <f ca="1">IF(K97&lt;0,"VENCIDO",IF(AND(K97&gt;0,K97&lt;120),"PROXIMO A VENCER","ACTIVO"))</f>
        <v>ACTIVO</v>
      </c>
      <c r="N97" s="6" t="s">
        <v>218</v>
      </c>
      <c r="O97" s="6" t="s">
        <v>109</v>
      </c>
      <c r="P97" s="6"/>
      <c r="Q97" s="6"/>
      <c r="R97" s="6"/>
      <c r="S97" s="6"/>
      <c r="T97" s="6"/>
    </row>
    <row r="98" spans="1:20" ht="91.5">
      <c r="A98" s="6">
        <v>2022</v>
      </c>
      <c r="B98" s="6" t="s">
        <v>308</v>
      </c>
      <c r="C98" s="7" t="s">
        <v>21</v>
      </c>
      <c r="D98" s="6" t="s">
        <v>309</v>
      </c>
      <c r="E98" s="7" t="s">
        <v>69</v>
      </c>
      <c r="F98" s="7" t="s">
        <v>210</v>
      </c>
      <c r="G98" s="63">
        <v>44687</v>
      </c>
      <c r="H98" s="63">
        <v>46512</v>
      </c>
      <c r="I98" s="6" t="s">
        <v>180</v>
      </c>
      <c r="J98" s="9">
        <f ca="1">TODAY()</f>
        <v>45400</v>
      </c>
      <c r="K98" s="10">
        <f ca="1">+H98-J98</f>
        <v>1112</v>
      </c>
      <c r="L98" s="10">
        <f ca="1">((K98*1)/30)</f>
        <v>37.06666666666667</v>
      </c>
      <c r="M98" s="13" t="str">
        <f ca="1">IF(K98&lt;0,"VENCIDO",IF(AND(K98&gt;0,K98&lt;120),"PROXIMO A VENCER","ACTIVO"))</f>
        <v>ACTIVO</v>
      </c>
      <c r="N98" s="6" t="s">
        <v>218</v>
      </c>
      <c r="O98" s="6" t="s">
        <v>109</v>
      </c>
      <c r="P98" s="6"/>
      <c r="Q98" s="6"/>
      <c r="R98" s="6"/>
      <c r="S98" s="6"/>
      <c r="T98" s="6"/>
    </row>
    <row r="99" spans="1:20" ht="91.5">
      <c r="A99" s="6">
        <v>2022</v>
      </c>
      <c r="B99" s="6" t="s">
        <v>310</v>
      </c>
      <c r="C99" s="7" t="s">
        <v>21</v>
      </c>
      <c r="D99" s="6" t="s">
        <v>311</v>
      </c>
      <c r="E99" s="7" t="s">
        <v>69</v>
      </c>
      <c r="F99" s="7" t="s">
        <v>210</v>
      </c>
      <c r="G99" s="63">
        <v>44683</v>
      </c>
      <c r="H99" s="63">
        <v>46508</v>
      </c>
      <c r="I99" s="6" t="s">
        <v>180</v>
      </c>
      <c r="J99" s="9">
        <f ca="1">TODAY()</f>
        <v>45400</v>
      </c>
      <c r="K99" s="10">
        <f ca="1">+H99-J99</f>
        <v>1108</v>
      </c>
      <c r="L99" s="10">
        <f ca="1">((K99*1)/30)</f>
        <v>36.93333333333333</v>
      </c>
      <c r="M99" s="13" t="str">
        <f ca="1">IF(K99&lt;0,"VENCIDO",IF(AND(K99&gt;0,K99&lt;120),"PROXIMO A VENCER","ACTIVO"))</f>
        <v>ACTIVO</v>
      </c>
      <c r="N99" s="6" t="s">
        <v>218</v>
      </c>
      <c r="O99" s="6" t="s">
        <v>109</v>
      </c>
      <c r="P99" s="6"/>
      <c r="Q99" s="6"/>
      <c r="R99" s="6"/>
      <c r="S99" s="6"/>
      <c r="T99" s="6"/>
    </row>
    <row r="100" spans="1:20" ht="91.5">
      <c r="A100" s="6">
        <v>2022</v>
      </c>
      <c r="B100" s="6" t="s">
        <v>312</v>
      </c>
      <c r="C100" s="7" t="s">
        <v>21</v>
      </c>
      <c r="D100" s="6" t="s">
        <v>313</v>
      </c>
      <c r="E100" s="7" t="s">
        <v>69</v>
      </c>
      <c r="F100" s="7" t="s">
        <v>210</v>
      </c>
      <c r="G100" s="63">
        <v>44687</v>
      </c>
      <c r="H100" s="63">
        <v>46512</v>
      </c>
      <c r="I100" s="6" t="s">
        <v>180</v>
      </c>
      <c r="J100" s="9">
        <f ca="1">TODAY()</f>
        <v>45400</v>
      </c>
      <c r="K100" s="10">
        <f ca="1">+H100-J100</f>
        <v>1112</v>
      </c>
      <c r="L100" s="10">
        <f ca="1">((K100*1)/30)</f>
        <v>37.06666666666667</v>
      </c>
      <c r="M100" s="13" t="str">
        <f ca="1">IF(K100&lt;0,"VENCIDO",IF(AND(K100&gt;0,K100&lt;120),"PROXIMO A VENCER","ACTIVO"))</f>
        <v>ACTIVO</v>
      </c>
      <c r="N100" s="6" t="s">
        <v>218</v>
      </c>
      <c r="O100" s="6" t="s">
        <v>109</v>
      </c>
      <c r="P100" s="6"/>
      <c r="Q100" s="6"/>
      <c r="R100" s="6"/>
      <c r="S100" s="6"/>
      <c r="T100" s="6"/>
    </row>
    <row r="101" spans="1:20" ht="91.5">
      <c r="A101" s="6">
        <v>2022</v>
      </c>
      <c r="B101" s="6" t="s">
        <v>314</v>
      </c>
      <c r="C101" s="7" t="s">
        <v>21</v>
      </c>
      <c r="D101" s="6" t="s">
        <v>315</v>
      </c>
      <c r="E101" s="7" t="s">
        <v>69</v>
      </c>
      <c r="F101" s="7" t="s">
        <v>210</v>
      </c>
      <c r="G101" s="63">
        <v>44683</v>
      </c>
      <c r="H101" s="63">
        <v>46508</v>
      </c>
      <c r="I101" s="6" t="s">
        <v>180</v>
      </c>
      <c r="J101" s="9">
        <f ca="1">TODAY()</f>
        <v>45400</v>
      </c>
      <c r="K101" s="10">
        <f ca="1">+H101-J101</f>
        <v>1108</v>
      </c>
      <c r="L101" s="10">
        <f ca="1">((K101*1)/30)</f>
        <v>36.93333333333333</v>
      </c>
      <c r="M101" s="13" t="str">
        <f ca="1">IF(K101&lt;0,"VENCIDO",IF(AND(K101&gt;0,K101&lt;120),"PROXIMO A VENCER","ACTIVO"))</f>
        <v>ACTIVO</v>
      </c>
      <c r="N101" s="6" t="s">
        <v>218</v>
      </c>
      <c r="O101" s="6" t="s">
        <v>109</v>
      </c>
      <c r="P101" s="6"/>
      <c r="Q101" s="6"/>
      <c r="R101" s="6"/>
      <c r="S101" s="6"/>
      <c r="T101" s="6"/>
    </row>
    <row r="102" spans="1:20" ht="91.5">
      <c r="A102" s="6">
        <v>2022</v>
      </c>
      <c r="B102" s="6" t="s">
        <v>316</v>
      </c>
      <c r="C102" s="7" t="s">
        <v>21</v>
      </c>
      <c r="D102" s="6" t="s">
        <v>317</v>
      </c>
      <c r="E102" s="7" t="s">
        <v>69</v>
      </c>
      <c r="F102" s="7" t="s">
        <v>210</v>
      </c>
      <c r="G102" s="63">
        <v>44683</v>
      </c>
      <c r="H102" s="63">
        <v>46508</v>
      </c>
      <c r="I102" s="6" t="s">
        <v>180</v>
      </c>
      <c r="J102" s="9">
        <f ca="1">TODAY()</f>
        <v>45400</v>
      </c>
      <c r="K102" s="10">
        <f ca="1">+H102-J102</f>
        <v>1108</v>
      </c>
      <c r="L102" s="10">
        <f ca="1">((K102*1)/30)</f>
        <v>36.93333333333333</v>
      </c>
      <c r="M102" s="13" t="str">
        <f ca="1">IF(K102&lt;0,"VENCIDO",IF(AND(K102&gt;0,K102&lt;120),"PROXIMO A VENCER","ACTIVO"))</f>
        <v>ACTIVO</v>
      </c>
      <c r="N102" s="6" t="s">
        <v>218</v>
      </c>
      <c r="O102" s="6" t="s">
        <v>109</v>
      </c>
      <c r="P102" s="6"/>
      <c r="Q102" s="6"/>
      <c r="R102" s="6"/>
      <c r="S102" s="6"/>
      <c r="T102" s="6"/>
    </row>
    <row r="103" spans="1:20" ht="91.5">
      <c r="A103" s="6">
        <v>2022</v>
      </c>
      <c r="B103" s="6" t="s">
        <v>318</v>
      </c>
      <c r="C103" s="7" t="s">
        <v>21</v>
      </c>
      <c r="D103" s="6" t="s">
        <v>319</v>
      </c>
      <c r="E103" s="7" t="s">
        <v>69</v>
      </c>
      <c r="F103" s="7" t="s">
        <v>210</v>
      </c>
      <c r="G103" s="63">
        <v>44659</v>
      </c>
      <c r="H103" s="63">
        <v>46484</v>
      </c>
      <c r="I103" s="6" t="s">
        <v>180</v>
      </c>
      <c r="J103" s="9">
        <f ca="1">TODAY()</f>
        <v>45400</v>
      </c>
      <c r="K103" s="10">
        <f ca="1">+H103-J103</f>
        <v>1084</v>
      </c>
      <c r="L103" s="10">
        <f ca="1">((K103*1)/30)</f>
        <v>36.133333333333333</v>
      </c>
      <c r="M103" s="13" t="str">
        <f ca="1">IF(K103&lt;0,"VENCIDO",IF(AND(K103&gt;0,K103&lt;120),"PROXIMO A VENCER","ACTIVO"))</f>
        <v>ACTIVO</v>
      </c>
      <c r="N103" s="6" t="s">
        <v>218</v>
      </c>
      <c r="O103" s="6" t="s">
        <v>109</v>
      </c>
      <c r="P103" s="6"/>
      <c r="Q103" s="6"/>
      <c r="R103" s="6"/>
      <c r="S103" s="6"/>
      <c r="T103" s="6"/>
    </row>
    <row r="104" spans="1:20" ht="91.5">
      <c r="A104" s="6">
        <v>2022</v>
      </c>
      <c r="B104" s="6" t="s">
        <v>320</v>
      </c>
      <c r="C104" s="7" t="s">
        <v>21</v>
      </c>
      <c r="D104" s="6" t="s">
        <v>321</v>
      </c>
      <c r="E104" s="7" t="s">
        <v>69</v>
      </c>
      <c r="F104" s="7" t="s">
        <v>210</v>
      </c>
      <c r="G104" s="63">
        <v>44659</v>
      </c>
      <c r="H104" s="63">
        <v>46484</v>
      </c>
      <c r="I104" s="6" t="s">
        <v>180</v>
      </c>
      <c r="J104" s="9">
        <f ca="1">TODAY()</f>
        <v>45400</v>
      </c>
      <c r="K104" s="10">
        <f ca="1">+H104-J104</f>
        <v>1084</v>
      </c>
      <c r="L104" s="10">
        <f ca="1">((K104*1)/30)</f>
        <v>36.133333333333333</v>
      </c>
      <c r="M104" s="13" t="str">
        <f ca="1">IF(K104&lt;0,"VENCIDO",IF(AND(K104&gt;0,K104&lt;120),"PROXIMO A VENCER","ACTIVO"))</f>
        <v>ACTIVO</v>
      </c>
      <c r="N104" s="6" t="s">
        <v>218</v>
      </c>
      <c r="O104" s="6" t="s">
        <v>109</v>
      </c>
      <c r="P104" s="6"/>
      <c r="Q104" s="6"/>
      <c r="R104" s="6"/>
      <c r="S104" s="6"/>
      <c r="T104" s="6"/>
    </row>
    <row r="105" spans="1:20" ht="91.5">
      <c r="A105" s="6">
        <v>2022</v>
      </c>
      <c r="B105" s="6" t="s">
        <v>322</v>
      </c>
      <c r="C105" s="7" t="s">
        <v>21</v>
      </c>
      <c r="D105" s="6" t="s">
        <v>323</v>
      </c>
      <c r="E105" s="7" t="s">
        <v>69</v>
      </c>
      <c r="F105" s="7" t="s">
        <v>210</v>
      </c>
      <c r="G105" s="63">
        <v>44659</v>
      </c>
      <c r="H105" s="63">
        <v>46484</v>
      </c>
      <c r="I105" s="6" t="s">
        <v>180</v>
      </c>
      <c r="J105" s="9">
        <f ca="1">TODAY()</f>
        <v>45400</v>
      </c>
      <c r="K105" s="10">
        <f ca="1">+H105-J105</f>
        <v>1084</v>
      </c>
      <c r="L105" s="10">
        <f ca="1">((K105*1)/30)</f>
        <v>36.133333333333333</v>
      </c>
      <c r="M105" s="13" t="str">
        <f ca="1">IF(K105&lt;0,"VENCIDO",IF(AND(K105&gt;0,K105&lt;120),"PROXIMO A VENCER","ACTIVO"))</f>
        <v>ACTIVO</v>
      </c>
      <c r="N105" s="6" t="s">
        <v>218</v>
      </c>
      <c r="O105" s="6" t="s">
        <v>109</v>
      </c>
      <c r="P105" s="6"/>
      <c r="Q105" s="6"/>
      <c r="R105" s="6"/>
      <c r="S105" s="6"/>
      <c r="T105" s="6"/>
    </row>
    <row r="106" spans="1:20" ht="91.5">
      <c r="A106" s="6">
        <v>2022</v>
      </c>
      <c r="B106" s="6" t="s">
        <v>324</v>
      </c>
      <c r="C106" s="7" t="s">
        <v>21</v>
      </c>
      <c r="D106" s="6" t="s">
        <v>325</v>
      </c>
      <c r="E106" s="6" t="s">
        <v>233</v>
      </c>
      <c r="F106" s="7" t="s">
        <v>210</v>
      </c>
      <c r="G106" s="63">
        <v>44659</v>
      </c>
      <c r="H106" s="63">
        <v>46484</v>
      </c>
      <c r="I106" s="6" t="s">
        <v>180</v>
      </c>
      <c r="J106" s="9">
        <f ca="1">TODAY()</f>
        <v>45400</v>
      </c>
      <c r="K106" s="10">
        <f ca="1">+H106-J106</f>
        <v>1084</v>
      </c>
      <c r="L106" s="10">
        <f ca="1">((K106*1)/30)</f>
        <v>36.133333333333333</v>
      </c>
      <c r="M106" s="13" t="str">
        <f ca="1">IF(K106&lt;0,"VENCIDO",IF(AND(K106&gt;0,K106&lt;120),"PROXIMO A VENCER","ACTIVO"))</f>
        <v>ACTIVO</v>
      </c>
      <c r="N106" s="6" t="s">
        <v>218</v>
      </c>
      <c r="O106" s="6" t="s">
        <v>109</v>
      </c>
      <c r="P106" s="6"/>
      <c r="Q106" s="6"/>
      <c r="R106" s="6"/>
      <c r="S106" s="6"/>
      <c r="T106" s="6"/>
    </row>
    <row r="107" spans="1:20" ht="91.5">
      <c r="A107" s="6">
        <v>2022</v>
      </c>
      <c r="B107" s="6" t="s">
        <v>326</v>
      </c>
      <c r="C107" s="7" t="s">
        <v>21</v>
      </c>
      <c r="D107" s="6" t="s">
        <v>327</v>
      </c>
      <c r="E107" s="6" t="s">
        <v>233</v>
      </c>
      <c r="F107" s="7" t="s">
        <v>210</v>
      </c>
      <c r="G107" s="63">
        <v>44638</v>
      </c>
      <c r="H107" s="63">
        <v>46463</v>
      </c>
      <c r="I107" s="6" t="s">
        <v>180</v>
      </c>
      <c r="J107" s="9">
        <f ca="1">TODAY()</f>
        <v>45400</v>
      </c>
      <c r="K107" s="10">
        <f ca="1">+H107-J107</f>
        <v>1063</v>
      </c>
      <c r="L107" s="10">
        <f ca="1">((K107*1)/30)</f>
        <v>35.43333333333333</v>
      </c>
      <c r="M107" s="13" t="str">
        <f ca="1">IF(K107&lt;0,"VENCIDO",IF(AND(K107&gt;0,K107&lt;120),"PROXIMO A VENCER","ACTIVO"))</f>
        <v>ACTIVO</v>
      </c>
      <c r="N107" s="6" t="s">
        <v>218</v>
      </c>
      <c r="O107" s="6" t="s">
        <v>109</v>
      </c>
      <c r="P107" s="6"/>
      <c r="Q107" s="6"/>
      <c r="R107" s="6"/>
      <c r="S107" s="6"/>
      <c r="T107" s="6"/>
    </row>
    <row r="108" spans="1:20" ht="91.5">
      <c r="A108" s="6">
        <v>2022</v>
      </c>
      <c r="B108" s="6" t="s">
        <v>328</v>
      </c>
      <c r="C108" s="7" t="s">
        <v>21</v>
      </c>
      <c r="D108" s="6" t="s">
        <v>329</v>
      </c>
      <c r="E108" s="7" t="s">
        <v>69</v>
      </c>
      <c r="F108" s="7" t="s">
        <v>210</v>
      </c>
      <c r="G108" s="63">
        <v>44638</v>
      </c>
      <c r="H108" s="63">
        <v>46463</v>
      </c>
      <c r="I108" s="6" t="s">
        <v>180</v>
      </c>
      <c r="J108" s="9">
        <f ca="1">TODAY()</f>
        <v>45400</v>
      </c>
      <c r="K108" s="10">
        <f ca="1">+H108-J108</f>
        <v>1063</v>
      </c>
      <c r="L108" s="10">
        <f ca="1">((K108*1)/30)</f>
        <v>35.43333333333333</v>
      </c>
      <c r="M108" s="13" t="str">
        <f ca="1">IF(K108&lt;0,"VENCIDO",IF(AND(K108&gt;0,K108&lt;120),"PROXIMO A VENCER","ACTIVO"))</f>
        <v>ACTIVO</v>
      </c>
      <c r="N108" s="6" t="s">
        <v>218</v>
      </c>
      <c r="O108" s="6" t="s">
        <v>109</v>
      </c>
      <c r="P108" s="6"/>
      <c r="Q108" s="6"/>
      <c r="R108" s="6"/>
      <c r="S108" s="6"/>
      <c r="T108" s="6"/>
    </row>
    <row r="109" spans="1:20" ht="91.5">
      <c r="A109" s="6">
        <v>2022</v>
      </c>
      <c r="B109" s="6" t="s">
        <v>330</v>
      </c>
      <c r="C109" s="7" t="s">
        <v>21</v>
      </c>
      <c r="D109" s="6" t="s">
        <v>331</v>
      </c>
      <c r="E109" s="7" t="s">
        <v>69</v>
      </c>
      <c r="F109" s="7" t="s">
        <v>210</v>
      </c>
      <c r="G109" s="63">
        <v>44631</v>
      </c>
      <c r="H109" s="63">
        <v>46456</v>
      </c>
      <c r="I109" s="6" t="s">
        <v>180</v>
      </c>
      <c r="J109" s="9">
        <f ca="1">TODAY()</f>
        <v>45400</v>
      </c>
      <c r="K109" s="10">
        <f ca="1">+H109-J109</f>
        <v>1056</v>
      </c>
      <c r="L109" s="10">
        <f ca="1">((K109*1)/30)</f>
        <v>35.200000000000003</v>
      </c>
      <c r="M109" s="13" t="str">
        <f ca="1">IF(K109&lt;0,"VENCIDO",IF(AND(K109&gt;0,K109&lt;120),"PROXIMO A VENCER","ACTIVO"))</f>
        <v>ACTIVO</v>
      </c>
      <c r="N109" s="6" t="s">
        <v>218</v>
      </c>
      <c r="O109" s="6" t="s">
        <v>109</v>
      </c>
      <c r="P109" s="6"/>
      <c r="Q109" s="6"/>
      <c r="R109" s="6"/>
      <c r="S109" s="6"/>
      <c r="T109" s="6"/>
    </row>
    <row r="110" spans="1:20" ht="91.5">
      <c r="A110" s="6">
        <v>2022</v>
      </c>
      <c r="B110" s="6" t="s">
        <v>332</v>
      </c>
      <c r="C110" s="7" t="s">
        <v>21</v>
      </c>
      <c r="D110" s="6" t="s">
        <v>333</v>
      </c>
      <c r="E110" s="7" t="s">
        <v>69</v>
      </c>
      <c r="F110" s="7" t="s">
        <v>210</v>
      </c>
      <c r="G110" s="63">
        <v>44617</v>
      </c>
      <c r="H110" s="63">
        <v>46442</v>
      </c>
      <c r="I110" s="6" t="s">
        <v>180</v>
      </c>
      <c r="J110" s="9">
        <f ca="1">TODAY()</f>
        <v>45400</v>
      </c>
      <c r="K110" s="10">
        <f ca="1">+H110-J110</f>
        <v>1042</v>
      </c>
      <c r="L110" s="10">
        <f ca="1">((K110*1)/30)</f>
        <v>34.733333333333334</v>
      </c>
      <c r="M110" s="13" t="str">
        <f ca="1">IF(K110&lt;0,"VENCIDO",IF(AND(K110&gt;0,K110&lt;120),"PROXIMO A VENCER","ACTIVO"))</f>
        <v>ACTIVO</v>
      </c>
      <c r="N110" s="6" t="s">
        <v>218</v>
      </c>
      <c r="O110" s="6" t="s">
        <v>109</v>
      </c>
      <c r="P110" s="6"/>
      <c r="Q110" s="6"/>
      <c r="R110" s="6"/>
      <c r="S110" s="6"/>
      <c r="T110" s="6"/>
    </row>
    <row r="111" spans="1:20" ht="91.5">
      <c r="A111" s="6">
        <v>2022</v>
      </c>
      <c r="B111" s="6" t="s">
        <v>334</v>
      </c>
      <c r="C111" s="7" t="s">
        <v>21</v>
      </c>
      <c r="D111" s="6" t="s">
        <v>335</v>
      </c>
      <c r="E111" s="7" t="s">
        <v>69</v>
      </c>
      <c r="F111" s="7" t="s">
        <v>210</v>
      </c>
      <c r="G111" s="63">
        <v>44617</v>
      </c>
      <c r="H111" s="63">
        <v>46442</v>
      </c>
      <c r="I111" s="6" t="s">
        <v>180</v>
      </c>
      <c r="J111" s="9">
        <f ca="1">TODAY()</f>
        <v>45400</v>
      </c>
      <c r="K111" s="10">
        <f ca="1">+H111-J111</f>
        <v>1042</v>
      </c>
      <c r="L111" s="10">
        <f ca="1">((K111*1)/30)</f>
        <v>34.733333333333334</v>
      </c>
      <c r="M111" s="13" t="str">
        <f ca="1">IF(K111&lt;0,"VENCIDO",IF(AND(K111&gt;0,K111&lt;120),"PROXIMO A VENCER","ACTIVO"))</f>
        <v>ACTIVO</v>
      </c>
      <c r="N111" s="6" t="s">
        <v>218</v>
      </c>
      <c r="O111" s="6" t="s">
        <v>109</v>
      </c>
      <c r="P111" s="6"/>
      <c r="Q111" s="6"/>
      <c r="R111" s="6"/>
      <c r="S111" s="6"/>
      <c r="T111" s="6"/>
    </row>
    <row r="112" spans="1:20" ht="91.5" hidden="1">
      <c r="A112" s="6">
        <v>2022</v>
      </c>
      <c r="B112" s="6" t="s">
        <v>336</v>
      </c>
      <c r="C112" s="7" t="s">
        <v>21</v>
      </c>
      <c r="D112" s="6" t="s">
        <v>337</v>
      </c>
      <c r="E112" s="7" t="s">
        <v>69</v>
      </c>
      <c r="F112" s="7" t="s">
        <v>210</v>
      </c>
      <c r="G112" s="63">
        <v>44617</v>
      </c>
      <c r="H112" s="63">
        <v>45346</v>
      </c>
      <c r="I112" s="6" t="s">
        <v>338</v>
      </c>
      <c r="J112" s="9">
        <f ca="1">TODAY()</f>
        <v>45400</v>
      </c>
      <c r="K112" s="10">
        <f ca="1">+H112-J112</f>
        <v>-54</v>
      </c>
      <c r="L112" s="10">
        <f ca="1">((K112*1)/30)</f>
        <v>-1.8</v>
      </c>
      <c r="M112" s="13" t="str">
        <f ca="1">IF(K112&lt;0,"VENCIDO",IF(AND(K112&gt;0,K112&lt;120),"PROXIMO A VENCER","ACTIVO"))</f>
        <v>VENCIDO</v>
      </c>
      <c r="N112" s="6" t="s">
        <v>218</v>
      </c>
      <c r="O112" s="6" t="s">
        <v>109</v>
      </c>
      <c r="P112" s="6"/>
      <c r="Q112" s="6"/>
      <c r="R112" s="6"/>
      <c r="S112" s="6"/>
      <c r="T112" s="6"/>
    </row>
    <row r="113" spans="1:20" ht="91.5">
      <c r="A113" s="6">
        <v>2022</v>
      </c>
      <c r="B113" s="6" t="s">
        <v>339</v>
      </c>
      <c r="C113" s="7" t="s">
        <v>21</v>
      </c>
      <c r="D113" s="6" t="s">
        <v>340</v>
      </c>
      <c r="E113" s="7" t="s">
        <v>69</v>
      </c>
      <c r="F113" s="7" t="s">
        <v>210</v>
      </c>
      <c r="G113" s="63">
        <v>44617</v>
      </c>
      <c r="H113" s="63">
        <v>46442</v>
      </c>
      <c r="I113" s="6" t="s">
        <v>180</v>
      </c>
      <c r="J113" s="9">
        <f ca="1">TODAY()</f>
        <v>45400</v>
      </c>
      <c r="K113" s="10">
        <f ca="1">+H113-J113</f>
        <v>1042</v>
      </c>
      <c r="L113" s="10">
        <f ca="1">((K113*1)/30)</f>
        <v>34.733333333333334</v>
      </c>
      <c r="M113" s="13" t="str">
        <f ca="1">IF(K113&lt;0,"VENCIDO",IF(AND(K113&gt;0,K113&lt;120),"PROXIMO A VENCER","ACTIVO"))</f>
        <v>ACTIVO</v>
      </c>
      <c r="N113" s="6" t="s">
        <v>218</v>
      </c>
      <c r="O113" s="6" t="s">
        <v>109</v>
      </c>
      <c r="P113" s="6"/>
      <c r="Q113" s="6"/>
      <c r="R113" s="6"/>
      <c r="S113" s="6"/>
      <c r="T113" s="6"/>
    </row>
    <row r="114" spans="1:20" ht="91.5">
      <c r="A114" s="6">
        <v>2022</v>
      </c>
      <c r="B114" s="6" t="s">
        <v>341</v>
      </c>
      <c r="C114" s="7" t="s">
        <v>21</v>
      </c>
      <c r="D114" s="6" t="s">
        <v>342</v>
      </c>
      <c r="E114" s="7" t="s">
        <v>69</v>
      </c>
      <c r="F114" s="7" t="s">
        <v>210</v>
      </c>
      <c r="G114" s="63">
        <v>44617</v>
      </c>
      <c r="H114" s="63">
        <v>46442</v>
      </c>
      <c r="I114" s="6" t="s">
        <v>180</v>
      </c>
      <c r="J114" s="9">
        <f ca="1">TODAY()</f>
        <v>45400</v>
      </c>
      <c r="K114" s="10">
        <f ca="1">+H114-J114</f>
        <v>1042</v>
      </c>
      <c r="L114" s="10">
        <f ca="1">((K114*1)/30)</f>
        <v>34.733333333333334</v>
      </c>
      <c r="M114" s="13" t="str">
        <f ca="1">IF(K114&lt;0,"VENCIDO",IF(AND(K114&gt;0,K114&lt;120),"PROXIMO A VENCER","ACTIVO"))</f>
        <v>ACTIVO</v>
      </c>
      <c r="N114" s="6" t="s">
        <v>218</v>
      </c>
      <c r="O114" s="6" t="s">
        <v>109</v>
      </c>
      <c r="P114" s="6"/>
      <c r="Q114" s="6"/>
      <c r="R114" s="6"/>
      <c r="S114" s="6"/>
      <c r="T114" s="6"/>
    </row>
    <row r="115" spans="1:20" ht="91.5">
      <c r="A115" s="6">
        <v>2022</v>
      </c>
      <c r="B115" s="6" t="s">
        <v>343</v>
      </c>
      <c r="C115" s="7" t="s">
        <v>21</v>
      </c>
      <c r="D115" s="6" t="s">
        <v>344</v>
      </c>
      <c r="E115" s="7" t="s">
        <v>69</v>
      </c>
      <c r="F115" s="7" t="s">
        <v>210</v>
      </c>
      <c r="G115" s="63">
        <v>44617</v>
      </c>
      <c r="H115" s="63">
        <v>46442</v>
      </c>
      <c r="I115" s="6" t="s">
        <v>180</v>
      </c>
      <c r="J115" s="9">
        <f ca="1">TODAY()</f>
        <v>45400</v>
      </c>
      <c r="K115" s="10">
        <f ca="1">+H115-J115</f>
        <v>1042</v>
      </c>
      <c r="L115" s="10">
        <f ca="1">((K115*1)/30)</f>
        <v>34.733333333333334</v>
      </c>
      <c r="M115" s="13" t="str">
        <f ca="1">IF(K115&lt;0,"VENCIDO",IF(AND(K115&gt;0,K115&lt;120),"PROXIMO A VENCER","ACTIVO"))</f>
        <v>ACTIVO</v>
      </c>
      <c r="N115" s="6" t="s">
        <v>218</v>
      </c>
      <c r="O115" s="6" t="s">
        <v>109</v>
      </c>
      <c r="P115" s="6"/>
      <c r="Q115" s="6"/>
      <c r="R115" s="6"/>
      <c r="S115" s="6"/>
      <c r="T115" s="6"/>
    </row>
    <row r="116" spans="1:20" ht="91.5">
      <c r="A116" s="6">
        <v>2022</v>
      </c>
      <c r="B116" s="6" t="s">
        <v>345</v>
      </c>
      <c r="C116" s="7" t="s">
        <v>21</v>
      </c>
      <c r="D116" s="6" t="s">
        <v>346</v>
      </c>
      <c r="E116" s="7" t="s">
        <v>69</v>
      </c>
      <c r="F116" s="7" t="s">
        <v>210</v>
      </c>
      <c r="G116" s="63">
        <v>44617</v>
      </c>
      <c r="H116" s="63">
        <v>46442</v>
      </c>
      <c r="I116" s="6" t="s">
        <v>180</v>
      </c>
      <c r="J116" s="9">
        <f ca="1">TODAY()</f>
        <v>45400</v>
      </c>
      <c r="K116" s="10">
        <f ca="1">+H116-J116</f>
        <v>1042</v>
      </c>
      <c r="L116" s="10">
        <f ca="1">((K116*1)/30)</f>
        <v>34.733333333333334</v>
      </c>
      <c r="M116" s="13" t="str">
        <f ca="1">IF(K116&lt;0,"VENCIDO",IF(AND(K116&gt;0,K116&lt;120),"PROXIMO A VENCER","ACTIVO"))</f>
        <v>ACTIVO</v>
      </c>
      <c r="N116" s="6" t="s">
        <v>218</v>
      </c>
      <c r="O116" s="6" t="s">
        <v>109</v>
      </c>
      <c r="P116" s="6"/>
      <c r="Q116" s="6"/>
      <c r="R116" s="6"/>
      <c r="S116" s="6"/>
      <c r="T116" s="6"/>
    </row>
    <row r="117" spans="1:20" ht="91.5">
      <c r="A117" s="6">
        <v>2022</v>
      </c>
      <c r="B117" s="6" t="s">
        <v>347</v>
      </c>
      <c r="C117" s="7" t="s">
        <v>21</v>
      </c>
      <c r="D117" s="6" t="s">
        <v>348</v>
      </c>
      <c r="E117" s="7" t="s">
        <v>69</v>
      </c>
      <c r="F117" s="7" t="s">
        <v>210</v>
      </c>
      <c r="G117" s="63">
        <v>44603</v>
      </c>
      <c r="H117" s="63">
        <v>46428</v>
      </c>
      <c r="I117" s="6" t="s">
        <v>180</v>
      </c>
      <c r="J117" s="9">
        <f ca="1">TODAY()</f>
        <v>45400</v>
      </c>
      <c r="K117" s="10">
        <f ca="1">+H117-J117</f>
        <v>1028</v>
      </c>
      <c r="L117" s="10">
        <f ca="1">((K117*1)/30)</f>
        <v>34.266666666666666</v>
      </c>
      <c r="M117" s="13" t="str">
        <f ca="1">IF(K117&lt;0,"VENCIDO",IF(AND(K117&gt;0,K117&lt;120),"PROXIMO A VENCER","ACTIVO"))</f>
        <v>ACTIVO</v>
      </c>
      <c r="N117" s="6" t="s">
        <v>218</v>
      </c>
      <c r="O117" s="6" t="s">
        <v>109</v>
      </c>
      <c r="P117" s="6"/>
      <c r="Q117" s="6"/>
      <c r="R117" s="6"/>
      <c r="S117" s="6"/>
      <c r="T117" s="6"/>
    </row>
    <row r="118" spans="1:20" ht="91.5">
      <c r="A118" s="6">
        <v>2022</v>
      </c>
      <c r="B118" s="6" t="s">
        <v>349</v>
      </c>
      <c r="C118" s="7" t="s">
        <v>21</v>
      </c>
      <c r="D118" s="6" t="s">
        <v>350</v>
      </c>
      <c r="E118" s="7" t="s">
        <v>69</v>
      </c>
      <c r="F118" s="7" t="s">
        <v>210</v>
      </c>
      <c r="G118" s="63">
        <v>44608</v>
      </c>
      <c r="H118" s="63">
        <v>46433</v>
      </c>
      <c r="I118" s="6" t="s">
        <v>180</v>
      </c>
      <c r="J118" s="9">
        <f ca="1">TODAY()</f>
        <v>45400</v>
      </c>
      <c r="K118" s="10">
        <f ca="1">+H118-J118</f>
        <v>1033</v>
      </c>
      <c r="L118" s="10">
        <f ca="1">((K118*1)/30)</f>
        <v>34.43333333333333</v>
      </c>
      <c r="M118" s="13" t="str">
        <f ca="1">IF(K118&lt;0,"VENCIDO",IF(AND(K118&gt;0,K118&lt;120),"PROXIMO A VENCER","ACTIVO"))</f>
        <v>ACTIVO</v>
      </c>
      <c r="N118" s="6" t="s">
        <v>218</v>
      </c>
      <c r="O118" s="6" t="s">
        <v>109</v>
      </c>
      <c r="P118" s="6"/>
      <c r="Q118" s="6"/>
      <c r="R118" s="6"/>
      <c r="S118" s="6"/>
      <c r="T118" s="6"/>
    </row>
    <row r="119" spans="1:20" ht="91.5">
      <c r="A119" s="6">
        <v>2022</v>
      </c>
      <c r="B119" s="6" t="s">
        <v>351</v>
      </c>
      <c r="C119" s="7" t="s">
        <v>21</v>
      </c>
      <c r="D119" s="6" t="s">
        <v>352</v>
      </c>
      <c r="E119" s="7" t="s">
        <v>69</v>
      </c>
      <c r="F119" s="7" t="s">
        <v>210</v>
      </c>
      <c r="G119" s="63">
        <v>44603</v>
      </c>
      <c r="H119" s="63">
        <v>46428</v>
      </c>
      <c r="I119" s="6" t="s">
        <v>180</v>
      </c>
      <c r="J119" s="9">
        <f ca="1">TODAY()</f>
        <v>45400</v>
      </c>
      <c r="K119" s="10">
        <f ca="1">+H119-J119</f>
        <v>1028</v>
      </c>
      <c r="L119" s="10">
        <f ca="1">((K119*1)/30)</f>
        <v>34.266666666666666</v>
      </c>
      <c r="M119" s="13" t="str">
        <f ca="1">IF(K119&lt;0,"VENCIDO",IF(AND(K119&gt;0,K119&lt;120),"PROXIMO A VENCER","ACTIVO"))</f>
        <v>ACTIVO</v>
      </c>
      <c r="N119" s="6" t="s">
        <v>218</v>
      </c>
      <c r="O119" s="6" t="s">
        <v>109</v>
      </c>
      <c r="P119" s="6"/>
      <c r="Q119" s="6"/>
      <c r="R119" s="6"/>
      <c r="S119" s="6"/>
      <c r="T119" s="6"/>
    </row>
    <row r="120" spans="1:20" ht="91.5">
      <c r="A120" s="6">
        <v>2022</v>
      </c>
      <c r="B120" s="6" t="s">
        <v>353</v>
      </c>
      <c r="C120" s="7" t="s">
        <v>21</v>
      </c>
      <c r="D120" s="6" t="s">
        <v>354</v>
      </c>
      <c r="E120" s="7" t="s">
        <v>69</v>
      </c>
      <c r="F120" s="7" t="s">
        <v>210</v>
      </c>
      <c r="G120" s="63">
        <v>44608</v>
      </c>
      <c r="H120" s="63">
        <v>46433</v>
      </c>
      <c r="I120" s="6" t="s">
        <v>180</v>
      </c>
      <c r="J120" s="9">
        <f ca="1">TODAY()</f>
        <v>45400</v>
      </c>
      <c r="K120" s="10">
        <f ca="1">+H120-J120</f>
        <v>1033</v>
      </c>
      <c r="L120" s="10">
        <f ca="1">((K120*1)/30)</f>
        <v>34.43333333333333</v>
      </c>
      <c r="M120" s="13" t="str">
        <f ca="1">IF(K120&lt;0,"VENCIDO",IF(AND(K120&gt;0,K120&lt;120),"PROXIMO A VENCER","ACTIVO"))</f>
        <v>ACTIVO</v>
      </c>
      <c r="N120" s="6" t="s">
        <v>218</v>
      </c>
      <c r="O120" s="6" t="s">
        <v>109</v>
      </c>
      <c r="P120" s="6"/>
      <c r="Q120" s="6"/>
      <c r="R120" s="6"/>
      <c r="S120" s="6"/>
      <c r="T120" s="6"/>
    </row>
    <row r="121" spans="1:20" ht="91.5">
      <c r="A121" s="6">
        <v>2022</v>
      </c>
      <c r="B121" s="6" t="s">
        <v>355</v>
      </c>
      <c r="C121" s="7" t="s">
        <v>21</v>
      </c>
      <c r="D121" s="6" t="s">
        <v>356</v>
      </c>
      <c r="E121" s="7" t="s">
        <v>69</v>
      </c>
      <c r="F121" s="7" t="s">
        <v>210</v>
      </c>
      <c r="G121" s="63">
        <v>44608</v>
      </c>
      <c r="H121" s="63">
        <v>46433</v>
      </c>
      <c r="I121" s="6" t="s">
        <v>180</v>
      </c>
      <c r="J121" s="9">
        <f ca="1">TODAY()</f>
        <v>45400</v>
      </c>
      <c r="K121" s="10">
        <f ca="1">+H121-J121</f>
        <v>1033</v>
      </c>
      <c r="L121" s="10">
        <f ca="1">((K121*1)/30)</f>
        <v>34.43333333333333</v>
      </c>
      <c r="M121" s="13" t="str">
        <f ca="1">IF(K121&lt;0,"VENCIDO",IF(AND(K121&gt;0,K121&lt;120),"PROXIMO A VENCER","ACTIVO"))</f>
        <v>ACTIVO</v>
      </c>
      <c r="N121" s="6" t="s">
        <v>218</v>
      </c>
      <c r="O121" s="6" t="s">
        <v>109</v>
      </c>
      <c r="P121" s="6"/>
      <c r="Q121" s="6"/>
      <c r="R121" s="6"/>
      <c r="S121" s="6"/>
      <c r="T121" s="6"/>
    </row>
    <row r="122" spans="1:20" ht="91.5">
      <c r="A122" s="6">
        <v>2022</v>
      </c>
      <c r="B122" s="6" t="s">
        <v>357</v>
      </c>
      <c r="C122" s="7" t="s">
        <v>21</v>
      </c>
      <c r="D122" s="6" t="s">
        <v>358</v>
      </c>
      <c r="E122" s="7" t="s">
        <v>69</v>
      </c>
      <c r="F122" s="7" t="s">
        <v>210</v>
      </c>
      <c r="G122" s="63">
        <v>44608</v>
      </c>
      <c r="H122" s="63">
        <v>46433</v>
      </c>
      <c r="I122" s="6" t="s">
        <v>180</v>
      </c>
      <c r="J122" s="9">
        <f ca="1">TODAY()</f>
        <v>45400</v>
      </c>
      <c r="K122" s="10">
        <f ca="1">+H122-J122</f>
        <v>1033</v>
      </c>
      <c r="L122" s="10">
        <f ca="1">((K122*1)/30)</f>
        <v>34.43333333333333</v>
      </c>
      <c r="M122" s="13" t="str">
        <f ca="1">IF(K122&lt;0,"VENCIDO",IF(AND(K122&gt;0,K122&lt;120),"PROXIMO A VENCER","ACTIVO"))</f>
        <v>ACTIVO</v>
      </c>
      <c r="N122" s="6" t="s">
        <v>218</v>
      </c>
      <c r="O122" s="6" t="s">
        <v>109</v>
      </c>
      <c r="P122" s="6"/>
      <c r="Q122" s="6"/>
      <c r="R122" s="6"/>
      <c r="S122" s="6"/>
      <c r="T122" s="6"/>
    </row>
    <row r="123" spans="1:20" ht="91.5">
      <c r="A123" s="6">
        <v>2022</v>
      </c>
      <c r="B123" s="6" t="s">
        <v>359</v>
      </c>
      <c r="C123" s="7" t="s">
        <v>21</v>
      </c>
      <c r="D123" s="6" t="s">
        <v>360</v>
      </c>
      <c r="E123" s="7" t="s">
        <v>69</v>
      </c>
      <c r="F123" s="7" t="s">
        <v>210</v>
      </c>
      <c r="G123" s="63">
        <v>44603</v>
      </c>
      <c r="H123" s="63">
        <v>46428</v>
      </c>
      <c r="I123" s="6" t="s">
        <v>180</v>
      </c>
      <c r="J123" s="9">
        <f ca="1">TODAY()</f>
        <v>45400</v>
      </c>
      <c r="K123" s="10">
        <f ca="1">+H123-J123</f>
        <v>1028</v>
      </c>
      <c r="L123" s="10">
        <f ca="1">((K123*1)/30)</f>
        <v>34.266666666666666</v>
      </c>
      <c r="M123" s="13" t="str">
        <f ca="1">IF(K123&lt;0,"VENCIDO",IF(AND(K123&gt;0,K123&lt;120),"PROXIMO A VENCER","ACTIVO"))</f>
        <v>ACTIVO</v>
      </c>
      <c r="N123" s="6" t="s">
        <v>218</v>
      </c>
      <c r="O123" s="6" t="s">
        <v>109</v>
      </c>
      <c r="P123" s="6"/>
      <c r="Q123" s="6"/>
      <c r="R123" s="6"/>
      <c r="S123" s="6"/>
      <c r="T123" s="6"/>
    </row>
    <row r="124" spans="1:20" ht="91.5">
      <c r="A124" s="6">
        <v>2021</v>
      </c>
      <c r="B124" s="6" t="s">
        <v>361</v>
      </c>
      <c r="C124" s="7" t="s">
        <v>21</v>
      </c>
      <c r="D124" s="6" t="s">
        <v>362</v>
      </c>
      <c r="E124" s="7" t="s">
        <v>69</v>
      </c>
      <c r="F124" s="7" t="s">
        <v>210</v>
      </c>
      <c r="G124" s="63">
        <v>44526</v>
      </c>
      <c r="H124" s="63">
        <v>46351</v>
      </c>
      <c r="I124" s="6" t="s">
        <v>180</v>
      </c>
      <c r="J124" s="9">
        <f ca="1">TODAY()</f>
        <v>45400</v>
      </c>
      <c r="K124" s="10">
        <f ca="1">+H124-J124</f>
        <v>951</v>
      </c>
      <c r="L124" s="10">
        <f ca="1">((K124*1)/30)</f>
        <v>31.7</v>
      </c>
      <c r="M124" s="13" t="str">
        <f ca="1">IF(K124&lt;0,"VENCIDO",IF(AND(K124&gt;0,K124&lt;120),"PROXIMO A VENCER","ACTIVO"))</f>
        <v>ACTIVO</v>
      </c>
      <c r="N124" s="6" t="s">
        <v>218</v>
      </c>
      <c r="O124" s="6" t="s">
        <v>109</v>
      </c>
      <c r="P124" s="6"/>
      <c r="Q124" s="6"/>
      <c r="R124" s="6"/>
      <c r="S124" s="6"/>
      <c r="T124" s="6"/>
    </row>
    <row r="125" spans="1:20" ht="91.5">
      <c r="A125" s="6">
        <v>2021</v>
      </c>
      <c r="B125" s="6" t="s">
        <v>363</v>
      </c>
      <c r="C125" s="7" t="s">
        <v>21</v>
      </c>
      <c r="D125" s="6" t="s">
        <v>364</v>
      </c>
      <c r="E125" s="7" t="s">
        <v>69</v>
      </c>
      <c r="F125" s="7" t="s">
        <v>210</v>
      </c>
      <c r="G125" s="63">
        <v>44526</v>
      </c>
      <c r="H125" s="63">
        <v>46351</v>
      </c>
      <c r="I125" s="6" t="s">
        <v>180</v>
      </c>
      <c r="J125" s="9">
        <f ca="1">TODAY()</f>
        <v>45400</v>
      </c>
      <c r="K125" s="10">
        <f ca="1">+H125-J125</f>
        <v>951</v>
      </c>
      <c r="L125" s="10">
        <f ca="1">((K125*1)/30)</f>
        <v>31.7</v>
      </c>
      <c r="M125" s="13" t="str">
        <f ca="1">IF(K125&lt;0,"VENCIDO",IF(AND(K125&gt;0,K125&lt;120),"PROXIMO A VENCER","ACTIVO"))</f>
        <v>ACTIVO</v>
      </c>
      <c r="N125" s="6" t="s">
        <v>218</v>
      </c>
      <c r="O125" s="6" t="s">
        <v>109</v>
      </c>
      <c r="P125" s="6"/>
      <c r="Q125" s="6"/>
      <c r="R125" s="6"/>
      <c r="S125" s="6"/>
      <c r="T125" s="6"/>
    </row>
    <row r="126" spans="1:20" ht="91.5" hidden="1">
      <c r="A126" s="6">
        <v>2021</v>
      </c>
      <c r="B126" s="6" t="s">
        <v>365</v>
      </c>
      <c r="C126" s="7" t="s">
        <v>21</v>
      </c>
      <c r="D126" s="6" t="s">
        <v>366</v>
      </c>
      <c r="E126" s="7" t="s">
        <v>69</v>
      </c>
      <c r="F126" s="7" t="s">
        <v>210</v>
      </c>
      <c r="G126" s="63">
        <v>44519</v>
      </c>
      <c r="H126" s="6"/>
      <c r="I126" s="6"/>
      <c r="J126" s="9">
        <f ca="1">TODAY()</f>
        <v>45400</v>
      </c>
      <c r="K126" s="10">
        <f ca="1">+H126-J126</f>
        <v>-45400</v>
      </c>
      <c r="L126" s="10">
        <f ca="1">((K126*1)/30)</f>
        <v>-1513.3333333333333</v>
      </c>
      <c r="M126" s="13" t="s">
        <v>26</v>
      </c>
      <c r="N126" s="6"/>
      <c r="O126" s="6" t="s">
        <v>109</v>
      </c>
      <c r="P126" s="6"/>
      <c r="Q126" s="6"/>
      <c r="R126" s="6"/>
      <c r="S126" s="6"/>
      <c r="T126" s="6"/>
    </row>
    <row r="127" spans="1:20" ht="91.5">
      <c r="A127" s="6">
        <v>2021</v>
      </c>
      <c r="B127" s="6" t="s">
        <v>367</v>
      </c>
      <c r="C127" s="7" t="s">
        <v>21</v>
      </c>
      <c r="D127" s="6" t="s">
        <v>368</v>
      </c>
      <c r="E127" s="7" t="s">
        <v>69</v>
      </c>
      <c r="F127" s="7" t="s">
        <v>210</v>
      </c>
      <c r="G127" s="63">
        <v>44516</v>
      </c>
      <c r="H127" s="63">
        <v>46341</v>
      </c>
      <c r="I127" s="6" t="s">
        <v>180</v>
      </c>
      <c r="J127" s="9">
        <f ca="1">TODAY()</f>
        <v>45400</v>
      </c>
      <c r="K127" s="10">
        <f ca="1">+H127-J127</f>
        <v>941</v>
      </c>
      <c r="L127" s="10">
        <f ca="1">((K127*1)/30)</f>
        <v>31.366666666666667</v>
      </c>
      <c r="M127" s="13" t="str">
        <f ca="1">IF(K127&lt;0,"VENCIDO",IF(AND(K127&gt;0,K127&lt;120),"PROXIMO A VENCER","ACTIVO"))</f>
        <v>ACTIVO</v>
      </c>
      <c r="N127" s="6" t="s">
        <v>218</v>
      </c>
      <c r="O127" s="6" t="s">
        <v>109</v>
      </c>
      <c r="P127" s="6"/>
      <c r="Q127" s="6"/>
      <c r="R127" s="6"/>
      <c r="S127" s="6"/>
      <c r="T127" s="6"/>
    </row>
    <row r="128" spans="1:20" ht="91.5">
      <c r="A128" s="6">
        <v>2021</v>
      </c>
      <c r="B128" s="6" t="s">
        <v>369</v>
      </c>
      <c r="C128" s="7" t="s">
        <v>21</v>
      </c>
      <c r="D128" s="6" t="s">
        <v>370</v>
      </c>
      <c r="E128" s="7" t="s">
        <v>69</v>
      </c>
      <c r="F128" s="7" t="s">
        <v>210</v>
      </c>
      <c r="G128" s="63">
        <v>44516</v>
      </c>
      <c r="H128" s="63">
        <v>46341</v>
      </c>
      <c r="I128" s="6" t="s">
        <v>180</v>
      </c>
      <c r="J128" s="9">
        <f ca="1">TODAY()</f>
        <v>45400</v>
      </c>
      <c r="K128" s="10">
        <f ca="1">+H128-J128</f>
        <v>941</v>
      </c>
      <c r="L128" s="10">
        <f ca="1">((K128*1)/30)</f>
        <v>31.366666666666667</v>
      </c>
      <c r="M128" s="13" t="str">
        <f ca="1">IF(K128&lt;0,"VENCIDO",IF(AND(K128&gt;0,K128&lt;120),"PROXIMO A VENCER","ACTIVO"))</f>
        <v>ACTIVO</v>
      </c>
      <c r="N128" s="6" t="s">
        <v>218</v>
      </c>
      <c r="O128" s="6" t="s">
        <v>109</v>
      </c>
      <c r="P128" s="6"/>
      <c r="Q128" s="6"/>
      <c r="R128" s="6"/>
      <c r="S128" s="6"/>
      <c r="T128" s="6"/>
    </row>
    <row r="129" spans="1:20" ht="91.5">
      <c r="A129" s="6">
        <v>2021</v>
      </c>
      <c r="B129" s="6" t="s">
        <v>371</v>
      </c>
      <c r="C129" s="7" t="s">
        <v>21</v>
      </c>
      <c r="D129" s="6" t="s">
        <v>372</v>
      </c>
      <c r="E129" s="7" t="s">
        <v>69</v>
      </c>
      <c r="F129" s="7" t="s">
        <v>210</v>
      </c>
      <c r="G129" s="63">
        <v>44505</v>
      </c>
      <c r="H129" s="63">
        <v>46330</v>
      </c>
      <c r="I129" s="6" t="s">
        <v>180</v>
      </c>
      <c r="J129" s="9">
        <f ca="1">TODAY()</f>
        <v>45400</v>
      </c>
      <c r="K129" s="10">
        <f ca="1">+H129-J129</f>
        <v>930</v>
      </c>
      <c r="L129" s="10">
        <f ca="1">((K129*1)/30)</f>
        <v>31</v>
      </c>
      <c r="M129" s="13" t="str">
        <f ca="1">IF(K129&lt;0,"VENCIDO",IF(AND(K129&gt;0,K129&lt;120),"PROXIMO A VENCER","ACTIVO"))</f>
        <v>ACTIVO</v>
      </c>
      <c r="N129" s="6" t="s">
        <v>218</v>
      </c>
      <c r="O129" s="6" t="s">
        <v>109</v>
      </c>
      <c r="P129" s="6"/>
      <c r="Q129" s="6"/>
      <c r="R129" s="6"/>
      <c r="S129" s="6"/>
      <c r="T129" s="6"/>
    </row>
    <row r="130" spans="1:20" ht="91.5">
      <c r="A130" s="6">
        <v>2021</v>
      </c>
      <c r="B130" s="6" t="s">
        <v>373</v>
      </c>
      <c r="C130" s="7" t="s">
        <v>21</v>
      </c>
      <c r="D130" s="6" t="s">
        <v>374</v>
      </c>
      <c r="E130" s="7" t="s">
        <v>69</v>
      </c>
      <c r="F130" s="7" t="s">
        <v>210</v>
      </c>
      <c r="G130" s="63">
        <v>44505</v>
      </c>
      <c r="H130" s="63">
        <v>46330</v>
      </c>
      <c r="I130" s="6" t="s">
        <v>180</v>
      </c>
      <c r="J130" s="9">
        <f ca="1">TODAY()</f>
        <v>45400</v>
      </c>
      <c r="K130" s="10">
        <f ca="1">+H130-J130</f>
        <v>930</v>
      </c>
      <c r="L130" s="10">
        <f ca="1">((K130*1)/30)</f>
        <v>31</v>
      </c>
      <c r="M130" s="13" t="str">
        <f ca="1">IF(K130&lt;0,"VENCIDO",IF(AND(K130&gt;0,K130&lt;120),"PROXIMO A VENCER","ACTIVO"))</f>
        <v>ACTIVO</v>
      </c>
      <c r="N130" s="6" t="s">
        <v>218</v>
      </c>
      <c r="O130" s="6" t="s">
        <v>109</v>
      </c>
      <c r="P130" s="6"/>
      <c r="Q130" s="6"/>
      <c r="R130" s="6"/>
      <c r="S130" s="6"/>
      <c r="T130" s="6"/>
    </row>
    <row r="131" spans="1:20" ht="91.5">
      <c r="A131" s="6">
        <v>2021</v>
      </c>
      <c r="B131" s="6" t="s">
        <v>375</v>
      </c>
      <c r="C131" s="7" t="s">
        <v>21</v>
      </c>
      <c r="D131" s="6" t="s">
        <v>376</v>
      </c>
      <c r="E131" s="7" t="s">
        <v>69</v>
      </c>
      <c r="F131" s="7" t="s">
        <v>210</v>
      </c>
      <c r="G131" s="63">
        <v>44505</v>
      </c>
      <c r="H131" s="63">
        <v>46330</v>
      </c>
      <c r="I131" s="6" t="s">
        <v>180</v>
      </c>
      <c r="J131" s="9">
        <f ca="1">TODAY()</f>
        <v>45400</v>
      </c>
      <c r="K131" s="10">
        <f ca="1">+H131-J131</f>
        <v>930</v>
      </c>
      <c r="L131" s="10">
        <f ca="1">((K131*1)/30)</f>
        <v>31</v>
      </c>
      <c r="M131" s="13" t="str">
        <f ca="1">IF(K131&lt;0,"VENCIDO",IF(AND(K131&gt;0,K131&lt;120),"PROXIMO A VENCER","ACTIVO"))</f>
        <v>ACTIVO</v>
      </c>
      <c r="N131" s="6" t="s">
        <v>218</v>
      </c>
      <c r="O131" s="6" t="s">
        <v>109</v>
      </c>
      <c r="P131" s="6"/>
      <c r="Q131" s="6"/>
      <c r="R131" s="6"/>
      <c r="S131" s="6"/>
      <c r="T131" s="6"/>
    </row>
    <row r="132" spans="1:20" ht="91.5">
      <c r="A132" s="6">
        <v>2021</v>
      </c>
      <c r="B132" s="6" t="s">
        <v>377</v>
      </c>
      <c r="C132" s="7" t="s">
        <v>21</v>
      </c>
      <c r="D132" s="6" t="s">
        <v>378</v>
      </c>
      <c r="E132" s="7" t="s">
        <v>69</v>
      </c>
      <c r="F132" s="7" t="s">
        <v>210</v>
      </c>
      <c r="G132" s="63">
        <v>44502</v>
      </c>
      <c r="H132" s="63">
        <v>46327</v>
      </c>
      <c r="I132" s="6" t="s">
        <v>180</v>
      </c>
      <c r="J132" s="9">
        <f ca="1">TODAY()</f>
        <v>45400</v>
      </c>
      <c r="K132" s="10">
        <f ca="1">+H132-J132</f>
        <v>927</v>
      </c>
      <c r="L132" s="10">
        <f ca="1">((K132*1)/30)</f>
        <v>30.9</v>
      </c>
      <c r="M132" s="13" t="str">
        <f ca="1">IF(K132&lt;0,"VENCIDO",IF(AND(K132&gt;0,K132&lt;120),"PROXIMO A VENCER","ACTIVO"))</f>
        <v>ACTIVO</v>
      </c>
      <c r="N132" s="6" t="s">
        <v>218</v>
      </c>
      <c r="O132" s="6" t="s">
        <v>109</v>
      </c>
      <c r="P132" s="6"/>
      <c r="Q132" s="6"/>
      <c r="R132" s="6"/>
      <c r="S132" s="6"/>
      <c r="T132" s="6"/>
    </row>
    <row r="133" spans="1:20" ht="91.5">
      <c r="A133" s="6">
        <v>2021</v>
      </c>
      <c r="B133" s="6" t="s">
        <v>379</v>
      </c>
      <c r="C133" s="7" t="s">
        <v>21</v>
      </c>
      <c r="D133" s="6" t="s">
        <v>380</v>
      </c>
      <c r="E133" s="7" t="s">
        <v>69</v>
      </c>
      <c r="F133" s="7" t="s">
        <v>210</v>
      </c>
      <c r="G133" s="63">
        <v>44502</v>
      </c>
      <c r="H133" s="63">
        <v>46327</v>
      </c>
      <c r="I133" s="6" t="s">
        <v>180</v>
      </c>
      <c r="J133" s="9">
        <f ca="1">TODAY()</f>
        <v>45400</v>
      </c>
      <c r="K133" s="10">
        <f ca="1">+H133-J133</f>
        <v>927</v>
      </c>
      <c r="L133" s="10">
        <f ca="1">((K133*1)/30)</f>
        <v>30.9</v>
      </c>
      <c r="M133" s="13" t="str">
        <f ca="1">IF(K133&lt;0,"VENCIDO",IF(AND(K133&gt;0,K133&lt;120),"PROXIMO A VENCER","ACTIVO"))</f>
        <v>ACTIVO</v>
      </c>
      <c r="N133" s="6" t="s">
        <v>218</v>
      </c>
      <c r="O133" s="6" t="s">
        <v>109</v>
      </c>
      <c r="P133" s="6"/>
      <c r="Q133" s="6"/>
      <c r="R133" s="6"/>
      <c r="S133" s="6"/>
      <c r="T133" s="6"/>
    </row>
    <row r="134" spans="1:20" ht="91.5">
      <c r="A134" s="6">
        <v>2021</v>
      </c>
      <c r="B134" s="6" t="s">
        <v>381</v>
      </c>
      <c r="C134" s="7" t="s">
        <v>21</v>
      </c>
      <c r="D134" s="6" t="s">
        <v>382</v>
      </c>
      <c r="E134" s="7" t="s">
        <v>69</v>
      </c>
      <c r="F134" s="7" t="s">
        <v>210</v>
      </c>
      <c r="G134" s="63">
        <v>44487</v>
      </c>
      <c r="H134" s="63">
        <v>46312</v>
      </c>
      <c r="I134" s="6" t="s">
        <v>180</v>
      </c>
      <c r="J134" s="9">
        <f ca="1">TODAY()</f>
        <v>45400</v>
      </c>
      <c r="K134" s="10">
        <f ca="1">+H134-J134</f>
        <v>912</v>
      </c>
      <c r="L134" s="10">
        <f ca="1">((K134*1)/30)</f>
        <v>30.4</v>
      </c>
      <c r="M134" s="13" t="str">
        <f ca="1">IF(K134&lt;0,"VENCIDO",IF(AND(K134&gt;0,K134&lt;120),"PROXIMO A VENCER","ACTIVO"))</f>
        <v>ACTIVO</v>
      </c>
      <c r="N134" s="6" t="s">
        <v>218</v>
      </c>
      <c r="O134" s="6" t="s">
        <v>109</v>
      </c>
      <c r="P134" s="6"/>
      <c r="Q134" s="6"/>
      <c r="R134" s="6"/>
      <c r="S134" s="6"/>
      <c r="T134" s="6"/>
    </row>
    <row r="135" spans="1:20" ht="91.5">
      <c r="A135" s="6">
        <v>2021</v>
      </c>
      <c r="B135" s="6" t="s">
        <v>383</v>
      </c>
      <c r="C135" s="7" t="s">
        <v>21</v>
      </c>
      <c r="D135" s="6" t="s">
        <v>384</v>
      </c>
      <c r="E135" s="6" t="s">
        <v>233</v>
      </c>
      <c r="F135" s="7" t="s">
        <v>210</v>
      </c>
      <c r="G135" s="63">
        <v>44477</v>
      </c>
      <c r="H135" s="63">
        <v>46302</v>
      </c>
      <c r="I135" s="6" t="s">
        <v>180</v>
      </c>
      <c r="J135" s="9">
        <f ca="1">TODAY()</f>
        <v>45400</v>
      </c>
      <c r="K135" s="10">
        <f ca="1">+H135-J135</f>
        <v>902</v>
      </c>
      <c r="L135" s="10">
        <f ca="1">((K135*1)/30)</f>
        <v>30.066666666666666</v>
      </c>
      <c r="M135" s="13" t="str">
        <f ca="1">IF(K135&lt;0,"VENCIDO",IF(AND(K135&gt;0,K135&lt;120),"PROXIMO A VENCER","ACTIVO"))</f>
        <v>ACTIVO</v>
      </c>
      <c r="N135" s="6" t="s">
        <v>218</v>
      </c>
      <c r="O135" s="6" t="s">
        <v>109</v>
      </c>
      <c r="P135" s="6"/>
      <c r="Q135" s="6"/>
      <c r="R135" s="6"/>
      <c r="S135" s="6"/>
      <c r="T135" s="6"/>
    </row>
    <row r="136" spans="1:20" ht="91.5">
      <c r="A136" s="6">
        <v>2021</v>
      </c>
      <c r="B136" s="6" t="s">
        <v>385</v>
      </c>
      <c r="C136" s="7" t="s">
        <v>21</v>
      </c>
      <c r="D136" s="6" t="s">
        <v>386</v>
      </c>
      <c r="E136" s="7" t="s">
        <v>69</v>
      </c>
      <c r="F136" s="7" t="s">
        <v>210</v>
      </c>
      <c r="G136" s="9">
        <v>44477</v>
      </c>
      <c r="H136" s="63">
        <v>46302</v>
      </c>
      <c r="I136" s="6" t="s">
        <v>180</v>
      </c>
      <c r="J136" s="9">
        <f ca="1">TODAY()</f>
        <v>45400</v>
      </c>
      <c r="K136" s="10">
        <f ca="1">+H136-J136</f>
        <v>902</v>
      </c>
      <c r="L136" s="10">
        <f ca="1">((K136*1)/30)</f>
        <v>30.066666666666666</v>
      </c>
      <c r="M136" s="13" t="str">
        <f ca="1">IF(K136&lt;0,"VENCIDO",IF(AND(K136&gt;0,K136&lt;120),"PROXIMO A VENCER","ACTIVO"))</f>
        <v>ACTIVO</v>
      </c>
      <c r="N136" s="6" t="s">
        <v>218</v>
      </c>
      <c r="O136" s="6" t="s">
        <v>109</v>
      </c>
      <c r="P136" s="1"/>
      <c r="Q136" s="1"/>
      <c r="R136" s="1"/>
      <c r="S136" s="1"/>
      <c r="T136" s="6"/>
    </row>
    <row r="137" spans="1:20" ht="107.25">
      <c r="A137" s="6">
        <v>2021</v>
      </c>
      <c r="B137" s="6" t="s">
        <v>387</v>
      </c>
      <c r="C137" s="7" t="s">
        <v>388</v>
      </c>
      <c r="D137" s="6" t="s">
        <v>389</v>
      </c>
      <c r="E137" s="7" t="s">
        <v>69</v>
      </c>
      <c r="F137" s="7" t="s">
        <v>390</v>
      </c>
      <c r="G137" s="9">
        <v>44459</v>
      </c>
      <c r="H137" s="63">
        <v>46284</v>
      </c>
      <c r="I137" s="6" t="s">
        <v>180</v>
      </c>
      <c r="J137" s="9">
        <f ca="1">TODAY()</f>
        <v>45400</v>
      </c>
      <c r="K137" s="10">
        <f ca="1">+H137-J137</f>
        <v>884</v>
      </c>
      <c r="L137" s="10">
        <f ca="1">((K137*1)/30)</f>
        <v>29.466666666666665</v>
      </c>
      <c r="M137" s="13" t="str">
        <f ca="1">IF(K137&lt;0,"VENCIDO",IF(AND(K137&gt;0,K137&lt;120),"PROXIMO A VENCER","ACTIVO"))</f>
        <v>ACTIVO</v>
      </c>
      <c r="N137" s="6" t="s">
        <v>218</v>
      </c>
      <c r="O137" s="6" t="s">
        <v>109</v>
      </c>
      <c r="P137" s="6"/>
      <c r="Q137" s="6"/>
      <c r="R137" s="6"/>
      <c r="S137" s="6"/>
      <c r="T137" s="6"/>
    </row>
    <row r="138" spans="1:20" ht="91.5">
      <c r="A138" s="6">
        <v>2021</v>
      </c>
      <c r="B138" s="6" t="s">
        <v>391</v>
      </c>
      <c r="C138" s="7" t="s">
        <v>21</v>
      </c>
      <c r="D138" s="6" t="s">
        <v>392</v>
      </c>
      <c r="E138" s="7" t="s">
        <v>69</v>
      </c>
      <c r="F138" s="7" t="s">
        <v>210</v>
      </c>
      <c r="G138" s="9">
        <v>44459</v>
      </c>
      <c r="H138" s="63">
        <v>46284</v>
      </c>
      <c r="I138" s="6" t="s">
        <v>180</v>
      </c>
      <c r="J138" s="9">
        <f ca="1">TODAY()</f>
        <v>45400</v>
      </c>
      <c r="K138" s="10">
        <f ca="1">+H138-J138</f>
        <v>884</v>
      </c>
      <c r="L138" s="10">
        <f ca="1">((K138*1)/30)</f>
        <v>29.466666666666665</v>
      </c>
      <c r="M138" s="13" t="str">
        <f ca="1">IF(K138&lt;0,"VENCIDO",IF(AND(K138&gt;0,K138&lt;120),"PROXIMO A VENCER","ACTIVO"))</f>
        <v>ACTIVO</v>
      </c>
      <c r="N138" s="6" t="s">
        <v>218</v>
      </c>
      <c r="O138" s="6" t="s">
        <v>109</v>
      </c>
      <c r="P138" s="6"/>
      <c r="Q138" s="6"/>
      <c r="R138" s="6"/>
      <c r="S138" s="6"/>
      <c r="T138" s="6"/>
    </row>
    <row r="139" spans="1:20" ht="91.5">
      <c r="A139" s="6">
        <v>2021</v>
      </c>
      <c r="B139" s="6" t="s">
        <v>393</v>
      </c>
      <c r="C139" s="7" t="s">
        <v>21</v>
      </c>
      <c r="D139" s="6" t="s">
        <v>394</v>
      </c>
      <c r="E139" s="7" t="s">
        <v>69</v>
      </c>
      <c r="F139" s="7" t="s">
        <v>210</v>
      </c>
      <c r="G139" s="9">
        <v>44456</v>
      </c>
      <c r="H139" s="63">
        <v>46281</v>
      </c>
      <c r="I139" s="6" t="s">
        <v>180</v>
      </c>
      <c r="J139" s="9">
        <f ca="1">TODAY()</f>
        <v>45400</v>
      </c>
      <c r="K139" s="10">
        <f ca="1">+H139-J139</f>
        <v>881</v>
      </c>
      <c r="L139" s="10">
        <f ca="1">((K139*1)/30)</f>
        <v>29.366666666666667</v>
      </c>
      <c r="M139" s="13" t="str">
        <f ca="1">IF(K139&lt;0,"VENCIDO",IF(AND(K139&gt;0,K139&lt;120),"PROXIMO A VENCER","ACTIVO"))</f>
        <v>ACTIVO</v>
      </c>
      <c r="N139" s="6" t="s">
        <v>218</v>
      </c>
      <c r="O139" s="6" t="s">
        <v>109</v>
      </c>
      <c r="P139" s="6"/>
      <c r="Q139" s="6"/>
      <c r="R139" s="6"/>
      <c r="S139" s="6"/>
      <c r="T139" s="6"/>
    </row>
    <row r="140" spans="1:20" ht="91.5">
      <c r="A140" s="6">
        <v>2021</v>
      </c>
      <c r="B140" s="6" t="s">
        <v>395</v>
      </c>
      <c r="C140" s="7" t="s">
        <v>21</v>
      </c>
      <c r="D140" s="6" t="s">
        <v>396</v>
      </c>
      <c r="E140" s="7" t="s">
        <v>69</v>
      </c>
      <c r="F140" s="7" t="s">
        <v>210</v>
      </c>
      <c r="G140" s="9">
        <v>44446</v>
      </c>
      <c r="H140" s="63">
        <v>46271</v>
      </c>
      <c r="I140" s="6" t="s">
        <v>180</v>
      </c>
      <c r="J140" s="9">
        <f ca="1">TODAY()</f>
        <v>45400</v>
      </c>
      <c r="K140" s="10">
        <f ca="1">+H140-J140</f>
        <v>871</v>
      </c>
      <c r="L140" s="10">
        <f ca="1">((K140*1)/30)</f>
        <v>29.033333333333335</v>
      </c>
      <c r="M140" s="13" t="str">
        <f ca="1">IF(K140&lt;0,"VENCIDO",IF(AND(K140&gt;0,K140&lt;120),"PROXIMO A VENCER","ACTIVO"))</f>
        <v>ACTIVO</v>
      </c>
      <c r="N140" s="6" t="s">
        <v>218</v>
      </c>
      <c r="O140" s="6" t="s">
        <v>109</v>
      </c>
      <c r="P140" s="6"/>
      <c r="Q140" s="6"/>
      <c r="R140" s="6"/>
      <c r="S140" s="6"/>
      <c r="T140" s="6"/>
    </row>
    <row r="141" spans="1:20" ht="91.5">
      <c r="A141" s="6">
        <v>2021</v>
      </c>
      <c r="B141" s="6" t="s">
        <v>397</v>
      </c>
      <c r="C141" s="7" t="s">
        <v>21</v>
      </c>
      <c r="D141" s="6" t="s">
        <v>398</v>
      </c>
      <c r="E141" s="7" t="s">
        <v>69</v>
      </c>
      <c r="F141" s="7" t="s">
        <v>210</v>
      </c>
      <c r="G141" s="9">
        <v>44440</v>
      </c>
      <c r="H141" s="63">
        <v>46265</v>
      </c>
      <c r="I141" s="6" t="s">
        <v>180</v>
      </c>
      <c r="J141" s="9">
        <f ca="1">TODAY()</f>
        <v>45400</v>
      </c>
      <c r="K141" s="10">
        <f ca="1">+H141-J141</f>
        <v>865</v>
      </c>
      <c r="L141" s="10">
        <f ca="1">((K141*1)/30)</f>
        <v>28.833333333333332</v>
      </c>
      <c r="M141" s="13" t="str">
        <f ca="1">IF(K141&lt;0,"VENCIDO",IF(AND(K141&gt;0,K141&lt;120),"PROXIMO A VENCER","ACTIVO"))</f>
        <v>ACTIVO</v>
      </c>
      <c r="N141" s="6" t="s">
        <v>218</v>
      </c>
      <c r="O141" s="6" t="s">
        <v>109</v>
      </c>
      <c r="P141" s="6"/>
      <c r="Q141" s="6"/>
      <c r="R141" s="6"/>
      <c r="S141" s="6"/>
      <c r="T141" s="5"/>
    </row>
    <row r="142" spans="1:20" ht="91.5">
      <c r="A142" s="6">
        <v>2021</v>
      </c>
      <c r="B142" s="6" t="s">
        <v>399</v>
      </c>
      <c r="C142" s="7" t="s">
        <v>21</v>
      </c>
      <c r="D142" s="6" t="s">
        <v>400</v>
      </c>
      <c r="E142" s="7" t="s">
        <v>69</v>
      </c>
      <c r="F142" s="7" t="s">
        <v>210</v>
      </c>
      <c r="G142" s="9">
        <v>44440</v>
      </c>
      <c r="H142" s="63">
        <v>46265</v>
      </c>
      <c r="I142" s="6" t="s">
        <v>180</v>
      </c>
      <c r="J142" s="9">
        <f ca="1">TODAY()</f>
        <v>45400</v>
      </c>
      <c r="K142" s="10">
        <f ca="1">+H142-J142</f>
        <v>865</v>
      </c>
      <c r="L142" s="10">
        <f ca="1">((K142*1)/30)</f>
        <v>28.833333333333332</v>
      </c>
      <c r="M142" s="13" t="str">
        <f ca="1">IF(K142&lt;0,"VENCIDO",IF(AND(K142&gt;0,K142&lt;120),"PROXIMO A VENCER","ACTIVO"))</f>
        <v>ACTIVO</v>
      </c>
      <c r="N142" s="6" t="s">
        <v>218</v>
      </c>
      <c r="O142" s="6" t="s">
        <v>109</v>
      </c>
      <c r="P142" s="6"/>
      <c r="Q142" s="6"/>
      <c r="R142" s="6"/>
      <c r="S142" s="6"/>
      <c r="T142" s="6"/>
    </row>
    <row r="143" spans="1:20" ht="91.5">
      <c r="A143" s="6">
        <v>2021</v>
      </c>
      <c r="B143" s="6" t="s">
        <v>401</v>
      </c>
      <c r="C143" s="7" t="s">
        <v>21</v>
      </c>
      <c r="D143" s="6" t="s">
        <v>402</v>
      </c>
      <c r="E143" s="7" t="s">
        <v>69</v>
      </c>
      <c r="F143" s="7" t="s">
        <v>210</v>
      </c>
      <c r="G143" s="9">
        <v>44440</v>
      </c>
      <c r="H143" s="63">
        <v>46630</v>
      </c>
      <c r="I143" s="6" t="s">
        <v>180</v>
      </c>
      <c r="J143" s="9">
        <f ca="1">TODAY()</f>
        <v>45400</v>
      </c>
      <c r="K143" s="10">
        <f ca="1">+H143-J143</f>
        <v>1230</v>
      </c>
      <c r="L143" s="10">
        <f ca="1">((K143*1)/30)</f>
        <v>41</v>
      </c>
      <c r="M143" s="13" t="str">
        <f ca="1">IF(K143&lt;0,"VENCIDO",IF(AND(K143&gt;0,K143&lt;120),"PROXIMO A VENCER","ACTIVO"))</f>
        <v>ACTIVO</v>
      </c>
      <c r="N143" s="6" t="s">
        <v>218</v>
      </c>
      <c r="O143" s="6" t="s">
        <v>109</v>
      </c>
      <c r="P143" s="6"/>
      <c r="Q143" s="6"/>
      <c r="R143" s="6"/>
      <c r="S143" s="6"/>
      <c r="T143" s="6"/>
    </row>
    <row r="144" spans="1:20" ht="91.5" hidden="1">
      <c r="A144" s="6">
        <v>2021</v>
      </c>
      <c r="B144" s="6" t="s">
        <v>403</v>
      </c>
      <c r="C144" s="7" t="s">
        <v>21</v>
      </c>
      <c r="D144" s="6" t="s">
        <v>404</v>
      </c>
      <c r="E144" s="7" t="s">
        <v>69</v>
      </c>
      <c r="F144" s="7" t="s">
        <v>210</v>
      </c>
      <c r="G144" s="9">
        <v>44418</v>
      </c>
      <c r="H144" s="63"/>
      <c r="I144" s="6"/>
      <c r="J144" s="9">
        <f ca="1">TODAY()</f>
        <v>45400</v>
      </c>
      <c r="K144" s="10">
        <f ca="1">+H144-J144</f>
        <v>-45400</v>
      </c>
      <c r="L144" s="10">
        <f ca="1">((K144*1)/30)</f>
        <v>-1513.3333333333333</v>
      </c>
      <c r="M144" s="13" t="s">
        <v>26</v>
      </c>
      <c r="N144" s="6"/>
      <c r="O144" s="6" t="s">
        <v>109</v>
      </c>
      <c r="P144" s="6" t="s">
        <v>405</v>
      </c>
      <c r="Q144" s="6"/>
      <c r="R144" s="6"/>
      <c r="S144" s="6" t="s">
        <v>406</v>
      </c>
      <c r="T144" s="6"/>
    </row>
    <row r="145" spans="1:20" ht="91.5">
      <c r="A145" s="6">
        <v>2021</v>
      </c>
      <c r="B145" s="6" t="s">
        <v>407</v>
      </c>
      <c r="C145" s="7" t="s">
        <v>21</v>
      </c>
      <c r="D145" s="6" t="s">
        <v>408</v>
      </c>
      <c r="E145" s="7" t="s">
        <v>69</v>
      </c>
      <c r="F145" s="7" t="s">
        <v>210</v>
      </c>
      <c r="G145" s="9">
        <v>44418</v>
      </c>
      <c r="H145" s="63">
        <v>46243</v>
      </c>
      <c r="I145" s="6" t="s">
        <v>180</v>
      </c>
      <c r="J145" s="9">
        <f ca="1">TODAY()</f>
        <v>45400</v>
      </c>
      <c r="K145" s="10">
        <f ca="1">+H145-J145</f>
        <v>843</v>
      </c>
      <c r="L145" s="10">
        <f ca="1">((K145*1)/30)</f>
        <v>28.1</v>
      </c>
      <c r="M145" s="13" t="str">
        <f ca="1">IF(K145&lt;0,"VENCIDO",IF(AND(K145&gt;0,K145&lt;120),"PROXIMO A VENCER","ACTIVO"))</f>
        <v>ACTIVO</v>
      </c>
      <c r="N145" s="6" t="s">
        <v>218</v>
      </c>
      <c r="O145" s="6" t="s">
        <v>109</v>
      </c>
      <c r="P145" s="6"/>
      <c r="Q145" s="6"/>
      <c r="R145" s="6"/>
      <c r="S145" s="6"/>
      <c r="T145" s="6"/>
    </row>
    <row r="146" spans="1:20" ht="91.5">
      <c r="A146" s="6">
        <v>2021</v>
      </c>
      <c r="B146" s="6" t="s">
        <v>409</v>
      </c>
      <c r="C146" s="7" t="s">
        <v>21</v>
      </c>
      <c r="D146" s="6" t="s">
        <v>410</v>
      </c>
      <c r="E146" s="7" t="s">
        <v>69</v>
      </c>
      <c r="F146" s="7" t="s">
        <v>210</v>
      </c>
      <c r="G146" s="9">
        <v>44378</v>
      </c>
      <c r="H146" s="63">
        <v>46203</v>
      </c>
      <c r="I146" s="6" t="s">
        <v>180</v>
      </c>
      <c r="J146" s="9">
        <f ca="1">TODAY()</f>
        <v>45400</v>
      </c>
      <c r="K146" s="10">
        <f ca="1">+H146-J146</f>
        <v>803</v>
      </c>
      <c r="L146" s="10">
        <f ca="1">((K146*1)/30)</f>
        <v>26.766666666666666</v>
      </c>
      <c r="M146" s="13" t="str">
        <f ca="1">IF(K146&lt;0,"VENCIDO",IF(AND(K146&gt;0,K146&lt;120),"PROXIMO A VENCER","ACTIVO"))</f>
        <v>ACTIVO</v>
      </c>
      <c r="N146" s="6" t="s">
        <v>218</v>
      </c>
      <c r="O146" s="6" t="s">
        <v>109</v>
      </c>
      <c r="P146" s="6"/>
      <c r="Q146" s="6"/>
      <c r="R146" s="6"/>
      <c r="S146" s="6"/>
      <c r="T146" s="6"/>
    </row>
    <row r="147" spans="1:20" ht="91.5" hidden="1">
      <c r="A147" s="6">
        <v>2021</v>
      </c>
      <c r="B147" s="6" t="s">
        <v>411</v>
      </c>
      <c r="C147" s="7" t="s">
        <v>21</v>
      </c>
      <c r="D147" s="6" t="s">
        <v>412</v>
      </c>
      <c r="E147" s="7" t="s">
        <v>413</v>
      </c>
      <c r="F147" s="7" t="s">
        <v>210</v>
      </c>
      <c r="G147" s="9">
        <v>44378</v>
      </c>
      <c r="H147" s="63">
        <v>46203</v>
      </c>
      <c r="I147" s="6" t="s">
        <v>180</v>
      </c>
      <c r="J147" s="9">
        <f ca="1">TODAY()</f>
        <v>45400</v>
      </c>
      <c r="K147" s="10">
        <f ca="1">+H147-J147</f>
        <v>803</v>
      </c>
      <c r="L147" s="10">
        <f ca="1">((K147*1)/30)</f>
        <v>26.766666666666666</v>
      </c>
      <c r="M147" s="13" t="s">
        <v>26</v>
      </c>
      <c r="N147" s="6" t="s">
        <v>218</v>
      </c>
      <c r="O147" s="6" t="s">
        <v>109</v>
      </c>
      <c r="P147" s="6" t="s">
        <v>414</v>
      </c>
      <c r="Q147" s="6"/>
      <c r="R147" s="6"/>
      <c r="S147" s="6"/>
      <c r="T147" s="6"/>
    </row>
    <row r="148" spans="1:20" ht="91.5">
      <c r="A148" s="6">
        <v>2021</v>
      </c>
      <c r="B148" s="6" t="s">
        <v>415</v>
      </c>
      <c r="C148" s="7" t="s">
        <v>21</v>
      </c>
      <c r="D148" s="6" t="s">
        <v>416</v>
      </c>
      <c r="E148" s="7" t="s">
        <v>413</v>
      </c>
      <c r="F148" s="7" t="s">
        <v>210</v>
      </c>
      <c r="G148" s="9">
        <v>44378</v>
      </c>
      <c r="H148" s="63">
        <v>46203</v>
      </c>
      <c r="I148" s="6" t="s">
        <v>180</v>
      </c>
      <c r="J148" s="9">
        <f ca="1">TODAY()</f>
        <v>45400</v>
      </c>
      <c r="K148" s="10">
        <f ca="1">+H148-J148</f>
        <v>803</v>
      </c>
      <c r="L148" s="10">
        <f ca="1">((K148*1)/30)</f>
        <v>26.766666666666666</v>
      </c>
      <c r="M148" s="13" t="str">
        <f ca="1">IF(K148&lt;0,"VENCIDO",IF(AND(K148&gt;0,K148&lt;120),"PROXIMO A VENCER","ACTIVO"))</f>
        <v>ACTIVO</v>
      </c>
      <c r="N148" s="6" t="s">
        <v>218</v>
      </c>
      <c r="O148" s="6" t="s">
        <v>109</v>
      </c>
      <c r="P148" s="6"/>
      <c r="Q148" s="6"/>
      <c r="R148" s="6"/>
      <c r="S148" s="6"/>
      <c r="T148" s="6"/>
    </row>
    <row r="149" spans="1:20" ht="91.5">
      <c r="A149" s="6">
        <v>2021</v>
      </c>
      <c r="B149" s="6" t="s">
        <v>417</v>
      </c>
      <c r="C149" s="7" t="s">
        <v>21</v>
      </c>
      <c r="D149" s="6" t="s">
        <v>418</v>
      </c>
      <c r="E149" s="7" t="s">
        <v>69</v>
      </c>
      <c r="F149" s="7" t="s">
        <v>210</v>
      </c>
      <c r="G149" s="9">
        <v>44378</v>
      </c>
      <c r="H149" s="63">
        <v>46203</v>
      </c>
      <c r="I149" s="6" t="s">
        <v>180</v>
      </c>
      <c r="J149" s="9">
        <f ca="1">TODAY()</f>
        <v>45400</v>
      </c>
      <c r="K149" s="10">
        <f ca="1">+H149-J149</f>
        <v>803</v>
      </c>
      <c r="L149" s="10">
        <f ca="1">((K149*1)/30)</f>
        <v>26.766666666666666</v>
      </c>
      <c r="M149" s="13" t="str">
        <f ca="1">IF(K149&lt;0,"VENCIDO",IF(AND(K149&gt;0,K149&lt;120),"PROXIMO A VENCER","ACTIVO"))</f>
        <v>ACTIVO</v>
      </c>
      <c r="N149" s="6" t="s">
        <v>218</v>
      </c>
      <c r="O149" s="6" t="s">
        <v>109</v>
      </c>
      <c r="P149" s="6"/>
      <c r="Q149" s="6"/>
      <c r="R149" s="6"/>
      <c r="S149" s="6"/>
      <c r="T149" s="6"/>
    </row>
    <row r="150" spans="1:20" ht="91.5">
      <c r="A150" s="6">
        <v>2021</v>
      </c>
      <c r="B150" s="6" t="s">
        <v>419</v>
      </c>
      <c r="C150" s="7" t="s">
        <v>21</v>
      </c>
      <c r="D150" s="6" t="s">
        <v>420</v>
      </c>
      <c r="E150" s="7" t="s">
        <v>69</v>
      </c>
      <c r="F150" s="7" t="s">
        <v>210</v>
      </c>
      <c r="G150" s="9">
        <v>44378</v>
      </c>
      <c r="H150" s="63">
        <v>46203</v>
      </c>
      <c r="I150" s="6" t="s">
        <v>180</v>
      </c>
      <c r="J150" s="9">
        <f ca="1">TODAY()</f>
        <v>45400</v>
      </c>
      <c r="K150" s="10">
        <f ca="1">+H150-J150</f>
        <v>803</v>
      </c>
      <c r="L150" s="10">
        <f ca="1">((K150*1)/30)</f>
        <v>26.766666666666666</v>
      </c>
      <c r="M150" s="13" t="str">
        <f ca="1">IF(K150&lt;0,"VENCIDO",IF(AND(K150&gt;0,K150&lt;120),"PROXIMO A VENCER","ACTIVO"))</f>
        <v>ACTIVO</v>
      </c>
      <c r="N150" s="6" t="s">
        <v>218</v>
      </c>
      <c r="O150" s="6" t="s">
        <v>109</v>
      </c>
      <c r="P150" s="6"/>
      <c r="Q150" s="6"/>
      <c r="R150" s="6"/>
      <c r="S150" s="6"/>
      <c r="T150" s="6"/>
    </row>
    <row r="151" spans="1:20" ht="91.5" hidden="1">
      <c r="A151" s="6">
        <v>2021</v>
      </c>
      <c r="B151" s="6" t="s">
        <v>421</v>
      </c>
      <c r="C151" s="7" t="s">
        <v>21</v>
      </c>
      <c r="D151" s="6" t="s">
        <v>422</v>
      </c>
      <c r="E151" s="7" t="s">
        <v>69</v>
      </c>
      <c r="F151" s="7" t="s">
        <v>210</v>
      </c>
      <c r="G151" s="9">
        <v>44378</v>
      </c>
      <c r="H151" s="63">
        <v>45107</v>
      </c>
      <c r="I151" s="6" t="s">
        <v>338</v>
      </c>
      <c r="J151" s="9">
        <f ca="1">TODAY()</f>
        <v>45400</v>
      </c>
      <c r="K151" s="10">
        <f ca="1">+H151-J151</f>
        <v>-293</v>
      </c>
      <c r="L151" s="10">
        <f ca="1">((K151*1)/30)</f>
        <v>-9.7666666666666675</v>
      </c>
      <c r="M151" s="13" t="str">
        <f ca="1">IF(K151&lt;0,"VENCIDO",IF(AND(K151&gt;0,K151&lt;120),"PROXIMO A VENCER","ACTIVO"))</f>
        <v>VENCIDO</v>
      </c>
      <c r="N151" s="6" t="s">
        <v>218</v>
      </c>
      <c r="O151" s="6" t="s">
        <v>109</v>
      </c>
      <c r="P151" s="6"/>
      <c r="Q151" s="6"/>
      <c r="R151" s="6"/>
      <c r="S151" s="6"/>
      <c r="T151" s="6"/>
    </row>
    <row r="152" spans="1:20" ht="91.5">
      <c r="A152" s="6">
        <v>2021</v>
      </c>
      <c r="B152" s="6" t="s">
        <v>423</v>
      </c>
      <c r="C152" s="7" t="s">
        <v>21</v>
      </c>
      <c r="D152" s="6" t="s">
        <v>424</v>
      </c>
      <c r="E152" s="7" t="s">
        <v>69</v>
      </c>
      <c r="F152" s="7" t="s">
        <v>210</v>
      </c>
      <c r="G152" s="9">
        <v>44375</v>
      </c>
      <c r="H152" s="63">
        <v>46200</v>
      </c>
      <c r="I152" s="6" t="s">
        <v>180</v>
      </c>
      <c r="J152" s="9">
        <f ca="1">TODAY()</f>
        <v>45400</v>
      </c>
      <c r="K152" s="10">
        <f ca="1">+H152-J152</f>
        <v>800</v>
      </c>
      <c r="L152" s="10">
        <f ca="1">((K152*1)/30)</f>
        <v>26.666666666666668</v>
      </c>
      <c r="M152" s="13" t="str">
        <f ca="1">IF(K152&lt;0,"VENCIDO",IF(AND(K152&gt;0,K152&lt;120),"PROXIMO A VENCER","ACTIVO"))</f>
        <v>ACTIVO</v>
      </c>
      <c r="N152" s="6" t="s">
        <v>218</v>
      </c>
      <c r="O152" s="6" t="s">
        <v>109</v>
      </c>
      <c r="P152" s="6"/>
      <c r="Q152" s="6"/>
      <c r="R152" s="6"/>
      <c r="S152" s="6"/>
      <c r="T152" s="6"/>
    </row>
    <row r="153" spans="1:20" ht="91.5">
      <c r="A153" s="6">
        <v>2021</v>
      </c>
      <c r="B153" s="6" t="s">
        <v>425</v>
      </c>
      <c r="C153" s="7" t="s">
        <v>21</v>
      </c>
      <c r="D153" s="6" t="s">
        <v>426</v>
      </c>
      <c r="E153" s="7" t="s">
        <v>69</v>
      </c>
      <c r="F153" s="7" t="s">
        <v>210</v>
      </c>
      <c r="G153" s="9">
        <v>44319</v>
      </c>
      <c r="H153" s="63">
        <v>46144</v>
      </c>
      <c r="I153" s="6" t="s">
        <v>180</v>
      </c>
      <c r="J153" s="9">
        <f ca="1">TODAY()</f>
        <v>45400</v>
      </c>
      <c r="K153" s="10">
        <f ca="1">+H153-J153</f>
        <v>744</v>
      </c>
      <c r="L153" s="10">
        <f ca="1">((K153*1)/30)</f>
        <v>24.8</v>
      </c>
      <c r="M153" s="13" t="str">
        <f ca="1">IF(K153&lt;0,"VENCIDO",IF(AND(K153&gt;0,K153&lt;120),"PROXIMO A VENCER","ACTIVO"))</f>
        <v>ACTIVO</v>
      </c>
      <c r="N153" s="6" t="s">
        <v>218</v>
      </c>
      <c r="O153" s="6" t="s">
        <v>109</v>
      </c>
      <c r="P153" s="6"/>
      <c r="Q153" s="6"/>
      <c r="R153" s="6"/>
      <c r="S153" s="6"/>
      <c r="T153" s="6"/>
    </row>
    <row r="154" spans="1:20" ht="91.5">
      <c r="A154" s="6">
        <v>2021</v>
      </c>
      <c r="B154" s="6" t="s">
        <v>427</v>
      </c>
      <c r="C154" s="7" t="s">
        <v>21</v>
      </c>
      <c r="D154" s="6" t="s">
        <v>428</v>
      </c>
      <c r="E154" s="7" t="s">
        <v>69</v>
      </c>
      <c r="F154" s="7" t="s">
        <v>210</v>
      </c>
      <c r="G154" s="9">
        <v>44319</v>
      </c>
      <c r="H154" s="63">
        <v>46144</v>
      </c>
      <c r="I154" s="6" t="s">
        <v>180</v>
      </c>
      <c r="J154" s="9">
        <f ca="1">TODAY()</f>
        <v>45400</v>
      </c>
      <c r="K154" s="10">
        <f ca="1">+H154-J154</f>
        <v>744</v>
      </c>
      <c r="L154" s="10">
        <f ca="1">((K154*1)/30)</f>
        <v>24.8</v>
      </c>
      <c r="M154" s="13" t="str">
        <f ca="1">IF(K154&lt;0,"VENCIDO",IF(AND(K154&gt;0,K154&lt;120),"PROXIMO A VENCER","ACTIVO"))</f>
        <v>ACTIVO</v>
      </c>
      <c r="N154" s="6" t="s">
        <v>218</v>
      </c>
      <c r="O154" s="6" t="s">
        <v>109</v>
      </c>
      <c r="P154" s="6"/>
      <c r="Q154" s="6"/>
      <c r="R154" s="6"/>
      <c r="S154" s="6"/>
      <c r="T154" s="6"/>
    </row>
    <row r="155" spans="1:20" ht="91.5">
      <c r="A155" s="6">
        <v>2021</v>
      </c>
      <c r="B155" s="6" t="s">
        <v>429</v>
      </c>
      <c r="C155" s="7" t="s">
        <v>21</v>
      </c>
      <c r="D155" s="6" t="s">
        <v>430</v>
      </c>
      <c r="E155" s="7" t="s">
        <v>69</v>
      </c>
      <c r="F155" s="7" t="s">
        <v>210</v>
      </c>
      <c r="G155" s="9">
        <v>44351</v>
      </c>
      <c r="H155" s="63">
        <v>46176</v>
      </c>
      <c r="I155" s="6" t="s">
        <v>180</v>
      </c>
      <c r="J155" s="9">
        <f ca="1">TODAY()</f>
        <v>45400</v>
      </c>
      <c r="K155" s="10">
        <f ca="1">+H155-J155</f>
        <v>776</v>
      </c>
      <c r="L155" s="10">
        <f ca="1">((K155*1)/30)</f>
        <v>25.866666666666667</v>
      </c>
      <c r="M155" s="13" t="str">
        <f ca="1">IF(K155&lt;0,"VENCIDO",IF(AND(K155&gt;0,K155&lt;120),"PROXIMO A VENCER","ACTIVO"))</f>
        <v>ACTIVO</v>
      </c>
      <c r="N155" s="6" t="s">
        <v>218</v>
      </c>
      <c r="O155" s="6" t="s">
        <v>109</v>
      </c>
      <c r="P155" s="6"/>
      <c r="Q155" s="6"/>
      <c r="R155" s="6"/>
      <c r="S155" s="6"/>
      <c r="T155" s="6"/>
    </row>
    <row r="156" spans="1:20" ht="91.5">
      <c r="A156" s="6">
        <v>2021</v>
      </c>
      <c r="B156" s="6" t="s">
        <v>431</v>
      </c>
      <c r="C156" s="7" t="s">
        <v>21</v>
      </c>
      <c r="D156" s="6" t="s">
        <v>432</v>
      </c>
      <c r="E156" s="7" t="s">
        <v>69</v>
      </c>
      <c r="F156" s="7" t="s">
        <v>210</v>
      </c>
      <c r="G156" s="9">
        <v>44344</v>
      </c>
      <c r="H156" s="63">
        <v>46169</v>
      </c>
      <c r="I156" s="6" t="s">
        <v>180</v>
      </c>
      <c r="J156" s="9">
        <f ca="1">TODAY()</f>
        <v>45400</v>
      </c>
      <c r="K156" s="10">
        <f ca="1">+H156-J156</f>
        <v>769</v>
      </c>
      <c r="L156" s="10">
        <f ca="1">((K156*1)/30)</f>
        <v>25.633333333333333</v>
      </c>
      <c r="M156" s="13" t="str">
        <f ca="1">IF(K156&lt;0,"VENCIDO",IF(AND(K156&gt;0,K156&lt;120),"PROXIMO A VENCER","ACTIVO"))</f>
        <v>ACTIVO</v>
      </c>
      <c r="N156" s="6" t="s">
        <v>218</v>
      </c>
      <c r="O156" s="6" t="s">
        <v>109</v>
      </c>
      <c r="P156" s="6"/>
      <c r="Q156" s="6"/>
      <c r="R156" s="6"/>
      <c r="S156" s="6"/>
      <c r="T156" s="6"/>
    </row>
    <row r="157" spans="1:20" ht="91.5">
      <c r="A157" s="6">
        <v>2021</v>
      </c>
      <c r="B157" s="6" t="s">
        <v>433</v>
      </c>
      <c r="C157" s="7" t="s">
        <v>21</v>
      </c>
      <c r="D157" s="6" t="s">
        <v>434</v>
      </c>
      <c r="E157" s="7" t="s">
        <v>69</v>
      </c>
      <c r="F157" s="7" t="s">
        <v>210</v>
      </c>
      <c r="G157" s="63">
        <v>44337</v>
      </c>
      <c r="H157" s="63">
        <v>46162</v>
      </c>
      <c r="I157" s="6" t="s">
        <v>180</v>
      </c>
      <c r="J157" s="9">
        <f ca="1">TODAY()</f>
        <v>45400</v>
      </c>
      <c r="K157" s="10">
        <f ca="1">+H157-J157</f>
        <v>762</v>
      </c>
      <c r="L157" s="10">
        <f ca="1">((K157*1)/30)</f>
        <v>25.4</v>
      </c>
      <c r="M157" s="13" t="str">
        <f ca="1">IF(K157&lt;0,"VENCIDO",IF(AND(K157&gt;0,K157&lt;120),"PROXIMO A VENCER","ACTIVO"))</f>
        <v>ACTIVO</v>
      </c>
      <c r="N157" s="6" t="s">
        <v>218</v>
      </c>
      <c r="O157" s="6" t="s">
        <v>109</v>
      </c>
      <c r="P157" s="6"/>
      <c r="Q157" s="6"/>
      <c r="R157" s="6"/>
      <c r="S157" s="6"/>
      <c r="T157" s="6"/>
    </row>
    <row r="158" spans="1:20" ht="91.5">
      <c r="A158" s="6">
        <v>2021</v>
      </c>
      <c r="B158" s="6" t="s">
        <v>435</v>
      </c>
      <c r="C158" s="7" t="s">
        <v>21</v>
      </c>
      <c r="D158" s="6" t="s">
        <v>436</v>
      </c>
      <c r="E158" s="7" t="s">
        <v>69</v>
      </c>
      <c r="F158" s="7" t="s">
        <v>210</v>
      </c>
      <c r="G158" s="63">
        <v>44337</v>
      </c>
      <c r="H158" s="63">
        <v>46162</v>
      </c>
      <c r="I158" s="6" t="s">
        <v>180</v>
      </c>
      <c r="J158" s="9">
        <f ca="1">TODAY()</f>
        <v>45400</v>
      </c>
      <c r="K158" s="10">
        <f ca="1">+H158-J158</f>
        <v>762</v>
      </c>
      <c r="L158" s="10">
        <f ca="1">((K158*1)/30)</f>
        <v>25.4</v>
      </c>
      <c r="M158" s="13" t="str">
        <f ca="1">IF(K158&lt;0,"VENCIDO",IF(AND(K158&gt;0,K158&lt;120),"PROXIMO A VENCER","ACTIVO"))</f>
        <v>ACTIVO</v>
      </c>
      <c r="N158" s="6" t="s">
        <v>218</v>
      </c>
      <c r="O158" s="6" t="s">
        <v>109</v>
      </c>
      <c r="P158" s="6"/>
      <c r="Q158" s="6"/>
      <c r="R158" s="6"/>
      <c r="S158" s="6"/>
      <c r="T158" s="6"/>
    </row>
    <row r="159" spans="1:20" ht="91.5" hidden="1">
      <c r="A159" s="6">
        <v>2021</v>
      </c>
      <c r="B159" s="6" t="s">
        <v>437</v>
      </c>
      <c r="C159" s="7" t="s">
        <v>21</v>
      </c>
      <c r="D159" s="6" t="s">
        <v>438</v>
      </c>
      <c r="E159" s="7" t="s">
        <v>69</v>
      </c>
      <c r="F159" s="7" t="s">
        <v>210</v>
      </c>
      <c r="G159" s="9">
        <v>44330</v>
      </c>
      <c r="H159" s="9">
        <v>44694</v>
      </c>
      <c r="I159" s="6" t="s">
        <v>267</v>
      </c>
      <c r="J159" s="9">
        <f ca="1">TODAY()</f>
        <v>45400</v>
      </c>
      <c r="K159" s="10">
        <f ca="1">+H159-J159</f>
        <v>-706</v>
      </c>
      <c r="L159" s="10">
        <f ca="1">((K159*1)/30)</f>
        <v>-23.533333333333335</v>
      </c>
      <c r="M159" s="13" t="str">
        <f ca="1">IF(K159&lt;0,"VENCIDO",IF(AND(K159&gt;0,K159&lt;120),"PROXIMO A VENCER","ACTIVO"))</f>
        <v>VENCIDO</v>
      </c>
      <c r="N159" s="6" t="s">
        <v>218</v>
      </c>
      <c r="O159" s="6" t="s">
        <v>109</v>
      </c>
      <c r="P159" s="6"/>
      <c r="Q159" s="6"/>
      <c r="R159" s="6"/>
      <c r="S159" s="6"/>
      <c r="T159" s="6"/>
    </row>
    <row r="160" spans="1:20" ht="91.5" hidden="1">
      <c r="A160" s="6">
        <v>2021</v>
      </c>
      <c r="B160" s="6" t="s">
        <v>439</v>
      </c>
      <c r="C160" s="7" t="s">
        <v>21</v>
      </c>
      <c r="D160" s="6" t="s">
        <v>440</v>
      </c>
      <c r="E160" s="7" t="s">
        <v>69</v>
      </c>
      <c r="F160" s="7" t="s">
        <v>210</v>
      </c>
      <c r="G160" s="9">
        <v>44330</v>
      </c>
      <c r="H160" s="9"/>
      <c r="I160" s="6" t="s">
        <v>180</v>
      </c>
      <c r="J160" s="9">
        <f ca="1">TODAY()</f>
        <v>45400</v>
      </c>
      <c r="K160" s="10">
        <f ca="1">+H160-J160</f>
        <v>-45400</v>
      </c>
      <c r="L160" s="10">
        <f ca="1">((K160*1)/30)</f>
        <v>-1513.3333333333333</v>
      </c>
      <c r="M160" s="13" t="s">
        <v>26</v>
      </c>
      <c r="N160" s="6" t="s">
        <v>218</v>
      </c>
      <c r="O160" s="6" t="s">
        <v>109</v>
      </c>
      <c r="P160" s="6" t="s">
        <v>414</v>
      </c>
      <c r="Q160" s="65" t="s">
        <v>441</v>
      </c>
      <c r="R160" s="6"/>
      <c r="S160" s="6"/>
      <c r="T160" s="6"/>
    </row>
    <row r="161" spans="1:20" ht="91.5">
      <c r="A161" s="6">
        <v>2021</v>
      </c>
      <c r="B161" s="6" t="s">
        <v>442</v>
      </c>
      <c r="C161" s="7" t="s">
        <v>21</v>
      </c>
      <c r="D161" s="6" t="s">
        <v>443</v>
      </c>
      <c r="E161" s="7" t="s">
        <v>69</v>
      </c>
      <c r="F161" s="7" t="s">
        <v>210</v>
      </c>
      <c r="G161" s="9">
        <v>44323</v>
      </c>
      <c r="H161" s="9">
        <v>46148</v>
      </c>
      <c r="I161" s="6" t="s">
        <v>180</v>
      </c>
      <c r="J161" s="9">
        <f ca="1">TODAY()</f>
        <v>45400</v>
      </c>
      <c r="K161" s="10">
        <f ca="1">+H161-J161</f>
        <v>748</v>
      </c>
      <c r="L161" s="10">
        <f ca="1">((K161*1)/30)</f>
        <v>24.933333333333334</v>
      </c>
      <c r="M161" s="13" t="str">
        <f ca="1">IF(K161&lt;0,"VENCIDO",IF(AND(K161&gt;0,K161&lt;120),"PROXIMO A VENCER","ACTIVO"))</f>
        <v>ACTIVO</v>
      </c>
      <c r="N161" s="6" t="s">
        <v>218</v>
      </c>
      <c r="O161" s="6" t="s">
        <v>109</v>
      </c>
      <c r="P161" s="6"/>
      <c r="Q161" s="6"/>
      <c r="R161" s="6"/>
      <c r="S161" s="6"/>
      <c r="T161" s="6"/>
    </row>
    <row r="162" spans="1:20" ht="91.5">
      <c r="A162" s="6">
        <v>2021</v>
      </c>
      <c r="B162" s="6" t="s">
        <v>444</v>
      </c>
      <c r="C162" s="7" t="s">
        <v>21</v>
      </c>
      <c r="D162" s="6" t="s">
        <v>445</v>
      </c>
      <c r="E162" s="7" t="s">
        <v>69</v>
      </c>
      <c r="F162" s="7" t="s">
        <v>210</v>
      </c>
      <c r="G162" s="9">
        <v>44323</v>
      </c>
      <c r="H162" s="9">
        <v>46148</v>
      </c>
      <c r="I162" s="6" t="s">
        <v>180</v>
      </c>
      <c r="J162" s="9">
        <f ca="1">TODAY()</f>
        <v>45400</v>
      </c>
      <c r="K162" s="10">
        <f ca="1">+H162-J162</f>
        <v>748</v>
      </c>
      <c r="L162" s="10">
        <f ca="1">((K162*1)/30)</f>
        <v>24.933333333333334</v>
      </c>
      <c r="M162" s="13" t="str">
        <f ca="1">IF(K162&lt;0,"VENCIDO",IF(AND(K162&gt;0,K162&lt;120),"PROXIMO A VENCER","ACTIVO"))</f>
        <v>ACTIVO</v>
      </c>
      <c r="N162" s="6" t="s">
        <v>218</v>
      </c>
      <c r="O162" s="6" t="s">
        <v>109</v>
      </c>
      <c r="P162" s="1"/>
      <c r="Q162" s="1"/>
      <c r="R162" s="1"/>
      <c r="S162" s="1"/>
      <c r="T162" s="6"/>
    </row>
    <row r="163" spans="1:20" ht="91.5">
      <c r="A163" s="6">
        <v>2021</v>
      </c>
      <c r="B163" s="6" t="s">
        <v>446</v>
      </c>
      <c r="C163" s="7" t="s">
        <v>21</v>
      </c>
      <c r="D163" s="6" t="s">
        <v>447</v>
      </c>
      <c r="E163" s="7" t="s">
        <v>233</v>
      </c>
      <c r="F163" s="7" t="s">
        <v>210</v>
      </c>
      <c r="G163" s="9">
        <v>44323</v>
      </c>
      <c r="H163" s="9">
        <v>46148</v>
      </c>
      <c r="I163" s="6" t="s">
        <v>180</v>
      </c>
      <c r="J163" s="9">
        <f ca="1">TODAY()</f>
        <v>45400</v>
      </c>
      <c r="K163" s="10">
        <f ca="1">+H163-J163</f>
        <v>748</v>
      </c>
      <c r="L163" s="10">
        <f ca="1">((K163*1)/30)</f>
        <v>24.933333333333334</v>
      </c>
      <c r="M163" s="13" t="str">
        <f ca="1">IF(K163&lt;0,"VENCIDO",IF(AND(K163&gt;0,K163&lt;120),"PROXIMO A VENCER","ACTIVO"))</f>
        <v>ACTIVO</v>
      </c>
      <c r="N163" s="6" t="s">
        <v>218</v>
      </c>
      <c r="O163" s="6" t="s">
        <v>109</v>
      </c>
      <c r="P163" s="6"/>
      <c r="Q163" s="6"/>
      <c r="R163" s="6"/>
      <c r="S163" s="6"/>
      <c r="T163" s="6"/>
    </row>
    <row r="164" spans="1:20" ht="91.5">
      <c r="A164" s="6">
        <v>2021</v>
      </c>
      <c r="B164" s="6" t="s">
        <v>448</v>
      </c>
      <c r="C164" s="7" t="s">
        <v>21</v>
      </c>
      <c r="D164" s="6" t="s">
        <v>449</v>
      </c>
      <c r="E164" s="7" t="s">
        <v>69</v>
      </c>
      <c r="F164" s="7" t="s">
        <v>210</v>
      </c>
      <c r="G164" s="9">
        <v>44323</v>
      </c>
      <c r="H164" s="9">
        <v>46148</v>
      </c>
      <c r="I164" s="6" t="s">
        <v>180</v>
      </c>
      <c r="J164" s="9">
        <f ca="1">TODAY()</f>
        <v>45400</v>
      </c>
      <c r="K164" s="10">
        <f ca="1">+H164-J164</f>
        <v>748</v>
      </c>
      <c r="L164" s="10">
        <f ca="1">((K164*1)/30)</f>
        <v>24.933333333333334</v>
      </c>
      <c r="M164" s="13" t="str">
        <f ca="1">IF(K164&lt;0,"VENCIDO",IF(AND(K164&gt;0,K164&lt;120),"PROXIMO A VENCER","ACTIVO"))</f>
        <v>ACTIVO</v>
      </c>
      <c r="N164" s="6" t="s">
        <v>218</v>
      </c>
      <c r="O164" s="6" t="s">
        <v>109</v>
      </c>
      <c r="P164" s="6"/>
      <c r="Q164" s="6"/>
      <c r="R164" s="6"/>
      <c r="S164" s="6"/>
      <c r="T164" s="6"/>
    </row>
    <row r="165" spans="1:20" ht="91.5">
      <c r="A165" s="6">
        <v>2021</v>
      </c>
      <c r="B165" s="6" t="s">
        <v>450</v>
      </c>
      <c r="C165" s="7" t="s">
        <v>21</v>
      </c>
      <c r="D165" s="6" t="s">
        <v>451</v>
      </c>
      <c r="E165" s="7" t="s">
        <v>69</v>
      </c>
      <c r="F165" s="7" t="s">
        <v>210</v>
      </c>
      <c r="G165" s="9">
        <v>44323</v>
      </c>
      <c r="H165" s="9">
        <v>46148</v>
      </c>
      <c r="I165" s="6" t="s">
        <v>180</v>
      </c>
      <c r="J165" s="9">
        <f ca="1">TODAY()</f>
        <v>45400</v>
      </c>
      <c r="K165" s="10">
        <f ca="1">+H165-J165</f>
        <v>748</v>
      </c>
      <c r="L165" s="10">
        <f ca="1">((K165*1)/30)</f>
        <v>24.933333333333334</v>
      </c>
      <c r="M165" s="13" t="str">
        <f ca="1">IF(K165&lt;0,"VENCIDO",IF(AND(K165&gt;0,K165&lt;120),"PROXIMO A VENCER","ACTIVO"))</f>
        <v>ACTIVO</v>
      </c>
      <c r="N165" s="6" t="s">
        <v>218</v>
      </c>
      <c r="O165" s="6" t="s">
        <v>109</v>
      </c>
      <c r="P165" s="6"/>
      <c r="Q165" s="6"/>
      <c r="R165" s="1"/>
      <c r="S165" s="1"/>
      <c r="T165" s="6"/>
    </row>
    <row r="166" spans="1:20" ht="91.5">
      <c r="A166" s="6">
        <v>2021</v>
      </c>
      <c r="B166" s="6" t="s">
        <v>452</v>
      </c>
      <c r="C166" s="7" t="s">
        <v>21</v>
      </c>
      <c r="D166" s="6" t="s">
        <v>453</v>
      </c>
      <c r="E166" s="7" t="s">
        <v>69</v>
      </c>
      <c r="F166" s="7" t="s">
        <v>210</v>
      </c>
      <c r="G166" s="9">
        <v>44312</v>
      </c>
      <c r="H166" s="9">
        <v>46137</v>
      </c>
      <c r="I166" s="6" t="s">
        <v>180</v>
      </c>
      <c r="J166" s="9">
        <f ca="1">TODAY()</f>
        <v>45400</v>
      </c>
      <c r="K166" s="10">
        <f ca="1">+H166-J166</f>
        <v>737</v>
      </c>
      <c r="L166" s="10">
        <f ca="1">((K166*1)/30)</f>
        <v>24.566666666666666</v>
      </c>
      <c r="M166" s="13" t="str">
        <f ca="1">IF(K166&lt;0,"VENCIDO",IF(AND(K166&gt;0,K166&lt;120),"PROXIMO A VENCER","ACTIVO"))</f>
        <v>ACTIVO</v>
      </c>
      <c r="N166" s="6" t="s">
        <v>218</v>
      </c>
      <c r="O166" s="6" t="s">
        <v>109</v>
      </c>
      <c r="P166" s="6"/>
      <c r="Q166" s="6"/>
      <c r="R166" s="6"/>
      <c r="S166" s="6"/>
      <c r="T166" s="6"/>
    </row>
    <row r="167" spans="1:20" ht="91.5">
      <c r="A167" s="6">
        <v>2021</v>
      </c>
      <c r="B167" s="6" t="s">
        <v>454</v>
      </c>
      <c r="C167" s="7" t="s">
        <v>21</v>
      </c>
      <c r="D167" s="6" t="s">
        <v>455</v>
      </c>
      <c r="E167" s="7" t="s">
        <v>69</v>
      </c>
      <c r="F167" s="7" t="s">
        <v>210</v>
      </c>
      <c r="G167" s="9">
        <v>44312</v>
      </c>
      <c r="H167" s="9">
        <v>46137</v>
      </c>
      <c r="I167" s="6" t="s">
        <v>180</v>
      </c>
      <c r="J167" s="9">
        <f ca="1">TODAY()</f>
        <v>45400</v>
      </c>
      <c r="K167" s="10">
        <f ca="1">+H167-J167</f>
        <v>737</v>
      </c>
      <c r="L167" s="10">
        <f ca="1">((K167*1)/30)</f>
        <v>24.566666666666666</v>
      </c>
      <c r="M167" s="13" t="str">
        <f ca="1">IF(K167&lt;0,"VENCIDO",IF(AND(K167&gt;0,K167&lt;120),"PROXIMO A VENCER","ACTIVO"))</f>
        <v>ACTIVO</v>
      </c>
      <c r="N167" s="6" t="s">
        <v>218</v>
      </c>
      <c r="O167" s="6" t="s">
        <v>109</v>
      </c>
      <c r="P167" s="6"/>
      <c r="Q167" s="6"/>
      <c r="R167" s="6"/>
      <c r="S167" s="6"/>
      <c r="T167" s="5"/>
    </row>
    <row r="168" spans="1:20" ht="91.5" hidden="1">
      <c r="A168" s="6">
        <v>2021</v>
      </c>
      <c r="B168" s="6" t="s">
        <v>456</v>
      </c>
      <c r="C168" s="7" t="s">
        <v>21</v>
      </c>
      <c r="D168" s="6" t="s">
        <v>457</v>
      </c>
      <c r="E168" s="7" t="s">
        <v>233</v>
      </c>
      <c r="F168" s="7" t="s">
        <v>210</v>
      </c>
      <c r="G168" s="9">
        <v>44295</v>
      </c>
      <c r="H168" s="9">
        <v>45390</v>
      </c>
      <c r="I168" s="6" t="s">
        <v>217</v>
      </c>
      <c r="J168" s="9">
        <f ca="1">TODAY()</f>
        <v>45400</v>
      </c>
      <c r="K168" s="10">
        <f ca="1">+H168-J168</f>
        <v>-10</v>
      </c>
      <c r="L168" s="10">
        <f ca="1">((K168*1)/30)</f>
        <v>-0.33333333333333331</v>
      </c>
      <c r="M168" s="13" t="str">
        <f ca="1">IF(K168&lt;0,"VENCIDO",IF(AND(K168&gt;0,K168&lt;120),"PROXIMO A VENCER","ACTIVO"))</f>
        <v>VENCIDO</v>
      </c>
      <c r="N168" s="6" t="s">
        <v>218</v>
      </c>
      <c r="O168" s="6" t="s">
        <v>109</v>
      </c>
      <c r="P168" s="6"/>
      <c r="Q168" s="6"/>
      <c r="R168" s="6"/>
      <c r="S168" s="6"/>
      <c r="T168" s="6"/>
    </row>
    <row r="169" spans="1:20" ht="91.5">
      <c r="A169" s="6">
        <v>2021</v>
      </c>
      <c r="B169" s="6" t="s">
        <v>458</v>
      </c>
      <c r="C169" s="7" t="s">
        <v>21</v>
      </c>
      <c r="D169" s="6" t="s">
        <v>459</v>
      </c>
      <c r="E169" s="7" t="s">
        <v>233</v>
      </c>
      <c r="F169" s="7" t="s">
        <v>210</v>
      </c>
      <c r="G169" s="63">
        <v>44258</v>
      </c>
      <c r="H169" s="63">
        <v>46083</v>
      </c>
      <c r="I169" s="6" t="s">
        <v>180</v>
      </c>
      <c r="J169" s="9">
        <f ca="1">TODAY()</f>
        <v>45400</v>
      </c>
      <c r="K169" s="10">
        <f ca="1">+H169-J169</f>
        <v>683</v>
      </c>
      <c r="L169" s="10">
        <f ca="1">((K169*1)/30)</f>
        <v>22.766666666666666</v>
      </c>
      <c r="M169" s="13" t="str">
        <f ca="1">IF(K169&lt;0,"VENCIDO",IF(AND(K169&gt;0,K169&lt;120),"PROXIMO A VENCER","ACTIVO"))</f>
        <v>ACTIVO</v>
      </c>
      <c r="N169" s="6" t="s">
        <v>218</v>
      </c>
      <c r="O169" s="6" t="s">
        <v>109</v>
      </c>
      <c r="P169" s="6"/>
      <c r="Q169" s="6"/>
      <c r="R169" s="6"/>
      <c r="S169" s="6"/>
      <c r="T169" s="5"/>
    </row>
    <row r="170" spans="1:20" ht="91.5" hidden="1">
      <c r="A170" s="6">
        <v>2021</v>
      </c>
      <c r="B170" s="6" t="s">
        <v>460</v>
      </c>
      <c r="C170" s="7" t="s">
        <v>21</v>
      </c>
      <c r="D170" s="6" t="s">
        <v>461</v>
      </c>
      <c r="E170" s="7" t="s">
        <v>69</v>
      </c>
      <c r="F170" s="7" t="s">
        <v>210</v>
      </c>
      <c r="G170" s="63">
        <v>44278</v>
      </c>
      <c r="H170" s="63">
        <v>45373</v>
      </c>
      <c r="I170" s="6" t="s">
        <v>217</v>
      </c>
      <c r="J170" s="9">
        <f ca="1">TODAY()</f>
        <v>45400</v>
      </c>
      <c r="K170" s="10">
        <f ca="1">+H170-J170</f>
        <v>-27</v>
      </c>
      <c r="L170" s="10">
        <f ca="1">((K170*1)/30)</f>
        <v>-0.9</v>
      </c>
      <c r="M170" s="13" t="str">
        <f ca="1">IF(K170&lt;0,"VENCIDO",IF(AND(K170&gt;0,K170&lt;120),"PROXIMO A VENCER","ACTIVO"))</f>
        <v>VENCIDO</v>
      </c>
      <c r="N170" s="6" t="s">
        <v>218</v>
      </c>
      <c r="O170" s="6" t="s">
        <v>109</v>
      </c>
      <c r="P170" s="6"/>
      <c r="Q170" s="6"/>
      <c r="R170" s="6"/>
      <c r="S170" s="6"/>
      <c r="T170" s="5"/>
    </row>
    <row r="171" spans="1:20" ht="91.5" hidden="1">
      <c r="A171" s="6">
        <v>2021</v>
      </c>
      <c r="B171" s="6" t="s">
        <v>462</v>
      </c>
      <c r="C171" s="7" t="s">
        <v>21</v>
      </c>
      <c r="D171" s="6" t="s">
        <v>463</v>
      </c>
      <c r="E171" s="7" t="s">
        <v>69</v>
      </c>
      <c r="F171" s="7" t="s">
        <v>210</v>
      </c>
      <c r="G171" s="63">
        <v>44278</v>
      </c>
      <c r="H171" s="63"/>
      <c r="I171" s="6" t="s">
        <v>217</v>
      </c>
      <c r="J171" s="9">
        <f ca="1">TODAY()</f>
        <v>45400</v>
      </c>
      <c r="K171" s="10">
        <f ca="1">+H171-J171</f>
        <v>-45400</v>
      </c>
      <c r="L171" s="10">
        <f ca="1">((K171*1)/30)</f>
        <v>-1513.3333333333333</v>
      </c>
      <c r="M171" s="13" t="s">
        <v>26</v>
      </c>
      <c r="N171" s="6" t="s">
        <v>218</v>
      </c>
      <c r="O171" s="6" t="s">
        <v>109</v>
      </c>
      <c r="P171" s="6" t="s">
        <v>414</v>
      </c>
      <c r="Q171" s="6"/>
      <c r="R171" s="6"/>
      <c r="S171" s="6"/>
      <c r="T171" s="6"/>
    </row>
    <row r="172" spans="1:20" ht="91.5">
      <c r="A172" s="6">
        <v>2021</v>
      </c>
      <c r="B172" s="6" t="s">
        <v>464</v>
      </c>
      <c r="C172" s="7" t="s">
        <v>21</v>
      </c>
      <c r="D172" s="6" t="s">
        <v>465</v>
      </c>
      <c r="E172" s="7" t="s">
        <v>69</v>
      </c>
      <c r="F172" s="7" t="s">
        <v>210</v>
      </c>
      <c r="G172" s="63">
        <v>44273</v>
      </c>
      <c r="H172" s="63">
        <v>46098</v>
      </c>
      <c r="I172" s="6" t="s">
        <v>180</v>
      </c>
      <c r="J172" s="9">
        <f ca="1">TODAY()</f>
        <v>45400</v>
      </c>
      <c r="K172" s="10">
        <f ca="1">+H172-J172</f>
        <v>698</v>
      </c>
      <c r="L172" s="10">
        <f ca="1">((K172*1)/30)</f>
        <v>23.266666666666666</v>
      </c>
      <c r="M172" s="13" t="str">
        <f ca="1">IF(K172&lt;0,"VENCIDO",IF(AND(K172&gt;0,K172&lt;120),"PROXIMO A VENCER","ACTIVO"))</f>
        <v>ACTIVO</v>
      </c>
      <c r="N172" s="6" t="s">
        <v>218</v>
      </c>
      <c r="O172" s="6" t="s">
        <v>109</v>
      </c>
      <c r="P172" s="6"/>
      <c r="Q172" s="6"/>
      <c r="R172" s="6"/>
      <c r="S172" s="6"/>
      <c r="T172" s="6"/>
    </row>
    <row r="173" spans="1:20" ht="91.5" hidden="1">
      <c r="A173" s="6">
        <v>2021</v>
      </c>
      <c r="B173" s="6" t="s">
        <v>466</v>
      </c>
      <c r="C173" s="7" t="s">
        <v>21</v>
      </c>
      <c r="D173" s="6" t="s">
        <v>467</v>
      </c>
      <c r="E173" s="7" t="s">
        <v>69</v>
      </c>
      <c r="F173" s="7" t="s">
        <v>210</v>
      </c>
      <c r="G173" s="63">
        <v>44278</v>
      </c>
      <c r="H173" s="63">
        <v>45373</v>
      </c>
      <c r="I173" s="6" t="s">
        <v>217</v>
      </c>
      <c r="J173" s="9">
        <f ca="1">TODAY()</f>
        <v>45400</v>
      </c>
      <c r="K173" s="10">
        <f ca="1">+H173-J173</f>
        <v>-27</v>
      </c>
      <c r="L173" s="10">
        <f ca="1">((K173*1)/30)</f>
        <v>-0.9</v>
      </c>
      <c r="M173" s="13" t="str">
        <f ca="1">IF(K173&lt;0,"VENCIDO",IF(AND(K173&gt;0,K173&lt;120),"PROXIMO A VENCER","ACTIVO"))</f>
        <v>VENCIDO</v>
      </c>
      <c r="N173" s="6" t="s">
        <v>218</v>
      </c>
      <c r="O173" s="6" t="s">
        <v>109</v>
      </c>
      <c r="P173" s="6"/>
      <c r="Q173" s="6"/>
      <c r="R173" s="6"/>
      <c r="S173" s="6"/>
      <c r="T173" s="6"/>
    </row>
    <row r="174" spans="1:20" ht="45.75" hidden="1">
      <c r="A174" s="6">
        <v>2021</v>
      </c>
      <c r="B174" s="6" t="s">
        <v>468</v>
      </c>
      <c r="C174" s="7" t="s">
        <v>388</v>
      </c>
      <c r="D174" s="6" t="s">
        <v>469</v>
      </c>
      <c r="E174" s="7" t="s">
        <v>69</v>
      </c>
      <c r="F174" s="7" t="s">
        <v>470</v>
      </c>
      <c r="G174" s="63">
        <v>44273</v>
      </c>
      <c r="H174" s="63">
        <v>45368</v>
      </c>
      <c r="I174" s="6" t="s">
        <v>217</v>
      </c>
      <c r="J174" s="9">
        <f ca="1">TODAY()</f>
        <v>45400</v>
      </c>
      <c r="K174" s="10">
        <f ca="1">+H174-J174</f>
        <v>-32</v>
      </c>
      <c r="L174" s="10">
        <f ca="1">((K174*1)/30)</f>
        <v>-1.0666666666666667</v>
      </c>
      <c r="M174" s="13" t="str">
        <f ca="1">IF(K174&lt;0,"VENCIDO",IF(AND(K174&gt;0,K174&lt;120),"PROXIMO A VENCER","ACTIVO"))</f>
        <v>VENCIDO</v>
      </c>
      <c r="N174" s="6" t="s">
        <v>218</v>
      </c>
      <c r="O174" s="6" t="s">
        <v>109</v>
      </c>
      <c r="P174" s="6"/>
      <c r="Q174" s="6"/>
      <c r="R174" s="6"/>
      <c r="S174" s="6"/>
      <c r="T174" s="6"/>
    </row>
    <row r="175" spans="1:20" ht="91.5" hidden="1">
      <c r="A175" s="6">
        <v>2021</v>
      </c>
      <c r="B175" s="6" t="s">
        <v>471</v>
      </c>
      <c r="C175" s="7" t="s">
        <v>21</v>
      </c>
      <c r="D175" s="6" t="s">
        <v>472</v>
      </c>
      <c r="E175" s="7" t="s">
        <v>69</v>
      </c>
      <c r="F175" s="7" t="s">
        <v>210</v>
      </c>
      <c r="G175" s="63">
        <v>44267</v>
      </c>
      <c r="H175" s="63">
        <v>45362</v>
      </c>
      <c r="I175" s="6" t="s">
        <v>217</v>
      </c>
      <c r="J175" s="9">
        <f ca="1">TODAY()</f>
        <v>45400</v>
      </c>
      <c r="K175" s="10">
        <f ca="1">+H175-J175</f>
        <v>-38</v>
      </c>
      <c r="L175" s="10">
        <f ca="1">((K175*1)/30)</f>
        <v>-1.2666666666666666</v>
      </c>
      <c r="M175" s="13" t="str">
        <f ca="1">IF(K175&lt;0,"VENCIDO",IF(AND(K175&gt;0,K175&lt;120),"PROXIMO A VENCER","ACTIVO"))</f>
        <v>VENCIDO</v>
      </c>
      <c r="N175" s="6" t="s">
        <v>218</v>
      </c>
      <c r="O175" s="6" t="s">
        <v>109</v>
      </c>
      <c r="P175" s="6"/>
      <c r="Q175" s="6"/>
      <c r="R175" s="6"/>
      <c r="S175" s="6"/>
      <c r="T175" s="6"/>
    </row>
    <row r="176" spans="1:20" ht="91.5" hidden="1">
      <c r="A176" s="6">
        <v>2021</v>
      </c>
      <c r="B176" s="6" t="s">
        <v>473</v>
      </c>
      <c r="C176" s="7" t="s">
        <v>21</v>
      </c>
      <c r="D176" s="6" t="s">
        <v>474</v>
      </c>
      <c r="E176" s="7" t="s">
        <v>69</v>
      </c>
      <c r="F176" s="7" t="s">
        <v>210</v>
      </c>
      <c r="G176" s="63">
        <v>44256</v>
      </c>
      <c r="H176" s="63">
        <v>44620</v>
      </c>
      <c r="I176" s="6" t="s">
        <v>267</v>
      </c>
      <c r="J176" s="9">
        <f ca="1">TODAY()</f>
        <v>45400</v>
      </c>
      <c r="K176" s="10">
        <f ca="1">+H176-J176</f>
        <v>-780</v>
      </c>
      <c r="L176" s="10">
        <f ca="1">((K176*1)/30)</f>
        <v>-26</v>
      </c>
      <c r="M176" s="13" t="str">
        <f ca="1">IF(K176&lt;0,"VENCIDO",IF(AND(K176&gt;0,K176&lt;120),"PROXIMO A VENCER","ACTIVO"))</f>
        <v>VENCIDO</v>
      </c>
      <c r="N176" s="6" t="s">
        <v>218</v>
      </c>
      <c r="O176" s="6" t="s">
        <v>109</v>
      </c>
      <c r="P176" s="6"/>
      <c r="Q176" s="6"/>
      <c r="R176" s="6"/>
      <c r="S176" s="6"/>
      <c r="T176" s="6"/>
    </row>
    <row r="177" spans="1:20" ht="91.5" hidden="1">
      <c r="A177" s="6">
        <v>2021</v>
      </c>
      <c r="B177" s="6" t="s">
        <v>475</v>
      </c>
      <c r="C177" s="7" t="s">
        <v>21</v>
      </c>
      <c r="D177" s="6" t="s">
        <v>476</v>
      </c>
      <c r="E177" s="7" t="s">
        <v>69</v>
      </c>
      <c r="F177" s="7" t="s">
        <v>210</v>
      </c>
      <c r="G177" s="63">
        <v>44253</v>
      </c>
      <c r="H177" s="63">
        <v>45347</v>
      </c>
      <c r="I177" s="6" t="s">
        <v>217</v>
      </c>
      <c r="J177" s="9">
        <f ca="1">TODAY()</f>
        <v>45400</v>
      </c>
      <c r="K177" s="10">
        <f ca="1">+H177-J177</f>
        <v>-53</v>
      </c>
      <c r="L177" s="10">
        <f ca="1">((K177*1)/30)</f>
        <v>-1.7666666666666666</v>
      </c>
      <c r="M177" s="13" t="str">
        <f ca="1">IF(K177&lt;0,"VENCIDO",IF(AND(K177&gt;0,K177&lt;120),"PROXIMO A VENCER","ACTIVO"))</f>
        <v>VENCIDO</v>
      </c>
      <c r="N177" s="6" t="s">
        <v>218</v>
      </c>
      <c r="O177" s="6" t="s">
        <v>109</v>
      </c>
      <c r="P177" s="6"/>
      <c r="Q177" s="6"/>
      <c r="R177" s="6"/>
      <c r="S177" s="6"/>
      <c r="T177" s="6"/>
    </row>
    <row r="178" spans="1:20" ht="91.5" hidden="1">
      <c r="A178" s="6">
        <v>2021</v>
      </c>
      <c r="B178" s="6" t="s">
        <v>477</v>
      </c>
      <c r="C178" s="7" t="s">
        <v>21</v>
      </c>
      <c r="D178" s="6" t="s">
        <v>478</v>
      </c>
      <c r="E178" s="7" t="s">
        <v>69</v>
      </c>
      <c r="F178" s="7" t="s">
        <v>210</v>
      </c>
      <c r="G178" s="63">
        <v>44260</v>
      </c>
      <c r="H178" s="63">
        <v>45355</v>
      </c>
      <c r="I178" s="6" t="s">
        <v>217</v>
      </c>
      <c r="J178" s="9">
        <f ca="1">TODAY()</f>
        <v>45400</v>
      </c>
      <c r="K178" s="10">
        <f ca="1">+H178-J178</f>
        <v>-45</v>
      </c>
      <c r="L178" s="10">
        <f ca="1">((K178*1)/30)</f>
        <v>-1.5</v>
      </c>
      <c r="M178" s="13" t="str">
        <f ca="1">IF(K178&lt;0,"VENCIDO",IF(AND(K178&gt;0,K178&lt;120),"PROXIMO A VENCER","ACTIVO"))</f>
        <v>VENCIDO</v>
      </c>
      <c r="N178" s="6" t="s">
        <v>218</v>
      </c>
      <c r="O178" s="6" t="s">
        <v>109</v>
      </c>
      <c r="P178" s="6"/>
      <c r="Q178" s="6"/>
      <c r="R178" s="6"/>
      <c r="S178" s="6"/>
      <c r="T178" s="6"/>
    </row>
    <row r="179" spans="1:20" ht="91.5">
      <c r="A179" s="6">
        <v>2021</v>
      </c>
      <c r="B179" s="6" t="s">
        <v>479</v>
      </c>
      <c r="C179" s="7" t="s">
        <v>21</v>
      </c>
      <c r="D179" s="6" t="s">
        <v>480</v>
      </c>
      <c r="E179" s="7" t="s">
        <v>69</v>
      </c>
      <c r="F179" s="7" t="s">
        <v>210</v>
      </c>
      <c r="G179" s="63">
        <v>44263</v>
      </c>
      <c r="H179" s="63">
        <v>46088</v>
      </c>
      <c r="I179" s="6" t="s">
        <v>180</v>
      </c>
      <c r="J179" s="9">
        <f ca="1">TODAY()</f>
        <v>45400</v>
      </c>
      <c r="K179" s="10">
        <f ca="1">+H179-J179</f>
        <v>688</v>
      </c>
      <c r="L179" s="10">
        <f ca="1">((K179*1)/30)</f>
        <v>22.933333333333334</v>
      </c>
      <c r="M179" s="13" t="str">
        <f ca="1">IF(K179&lt;0,"VENCIDO",IF(AND(K179&gt;0,K179&lt;120),"PROXIMO A VENCER","ACTIVO"))</f>
        <v>ACTIVO</v>
      </c>
      <c r="N179" s="6" t="s">
        <v>218</v>
      </c>
      <c r="O179" s="6" t="s">
        <v>109</v>
      </c>
      <c r="P179" s="6"/>
      <c r="Q179" s="6"/>
      <c r="R179" s="6"/>
      <c r="S179" s="6"/>
      <c r="T179" s="6"/>
    </row>
    <row r="180" spans="1:20" ht="91.5">
      <c r="A180" s="6">
        <v>2021</v>
      </c>
      <c r="B180" s="6" t="s">
        <v>481</v>
      </c>
      <c r="C180" s="7" t="s">
        <v>21</v>
      </c>
      <c r="D180" s="6" t="s">
        <v>482</v>
      </c>
      <c r="E180" s="7" t="s">
        <v>69</v>
      </c>
      <c r="F180" s="7" t="s">
        <v>210</v>
      </c>
      <c r="G180" s="63">
        <v>44259</v>
      </c>
      <c r="H180" s="63">
        <v>46084</v>
      </c>
      <c r="I180" s="6" t="s">
        <v>180</v>
      </c>
      <c r="J180" s="9">
        <f ca="1">TODAY()</f>
        <v>45400</v>
      </c>
      <c r="K180" s="10">
        <f ca="1">+H180-J180</f>
        <v>684</v>
      </c>
      <c r="L180" s="10">
        <f ca="1">((K180*1)/30)</f>
        <v>22.8</v>
      </c>
      <c r="M180" s="13" t="str">
        <f ca="1">IF(K180&lt;0,"VENCIDO",IF(AND(K180&gt;0,K180&lt;120),"PROXIMO A VENCER","ACTIVO"))</f>
        <v>ACTIVO</v>
      </c>
      <c r="N180" s="6" t="s">
        <v>218</v>
      </c>
      <c r="O180" s="6" t="s">
        <v>109</v>
      </c>
      <c r="P180" s="6"/>
      <c r="Q180" s="6"/>
      <c r="R180" s="6"/>
      <c r="S180" s="6"/>
      <c r="T180" s="6"/>
    </row>
    <row r="181" spans="1:20" ht="91.5" hidden="1">
      <c r="A181" s="6">
        <v>2021</v>
      </c>
      <c r="B181" s="6" t="s">
        <v>483</v>
      </c>
      <c r="C181" s="7" t="s">
        <v>484</v>
      </c>
      <c r="D181" s="6" t="s">
        <v>485</v>
      </c>
      <c r="E181" s="7" t="s">
        <v>69</v>
      </c>
      <c r="F181" s="7" t="s">
        <v>236</v>
      </c>
      <c r="G181" s="63">
        <v>44259</v>
      </c>
      <c r="H181" s="63">
        <v>44623</v>
      </c>
      <c r="I181" s="6" t="s">
        <v>267</v>
      </c>
      <c r="J181" s="9">
        <f ca="1">TODAY()</f>
        <v>45400</v>
      </c>
      <c r="K181" s="10">
        <f ca="1">+H181-J181</f>
        <v>-777</v>
      </c>
      <c r="L181" s="10">
        <f ca="1">((K181*1)/30)</f>
        <v>-25.9</v>
      </c>
      <c r="M181" s="13" t="str">
        <f ca="1">IF(K181&lt;0,"VENCIDO",IF(AND(K181&gt;0,K181&lt;120),"PROXIMO A VENCER","ACTIVO"))</f>
        <v>VENCIDO</v>
      </c>
      <c r="N181" s="66" t="s">
        <v>218</v>
      </c>
      <c r="O181" s="66" t="s">
        <v>109</v>
      </c>
      <c r="P181" s="6"/>
      <c r="Q181" s="6"/>
      <c r="R181" s="6"/>
      <c r="S181" s="6"/>
      <c r="T181" s="6"/>
    </row>
    <row r="182" spans="1:20" ht="91.5">
      <c r="A182" s="6">
        <v>2021</v>
      </c>
      <c r="B182" s="6" t="s">
        <v>486</v>
      </c>
      <c r="C182" s="7" t="s">
        <v>21</v>
      </c>
      <c r="D182" s="6" t="s">
        <v>487</v>
      </c>
      <c r="E182" s="7" t="s">
        <v>69</v>
      </c>
      <c r="F182" s="7" t="s">
        <v>210</v>
      </c>
      <c r="G182" s="63">
        <v>44252</v>
      </c>
      <c r="H182" s="63">
        <v>46077</v>
      </c>
      <c r="I182" s="6" t="s">
        <v>180</v>
      </c>
      <c r="J182" s="9">
        <f ca="1">TODAY()</f>
        <v>45400</v>
      </c>
      <c r="K182" s="10">
        <f ca="1">+H182-J182</f>
        <v>677</v>
      </c>
      <c r="L182" s="10">
        <f ca="1">((K182*1)/30)</f>
        <v>22.566666666666666</v>
      </c>
      <c r="M182" s="13" t="str">
        <f ca="1">IF(K182&lt;0,"VENCIDO",IF(AND(K182&gt;0,K182&lt;120),"PROXIMO A VENCER","ACTIVO"))</f>
        <v>ACTIVO</v>
      </c>
      <c r="N182" s="66" t="s">
        <v>218</v>
      </c>
      <c r="O182" s="66" t="s">
        <v>109</v>
      </c>
      <c r="P182" s="6"/>
      <c r="Q182" s="6"/>
      <c r="R182" s="6"/>
      <c r="S182" s="6"/>
      <c r="T182" s="6"/>
    </row>
    <row r="183" spans="1:20" ht="91.5">
      <c r="A183" s="6">
        <v>2021</v>
      </c>
      <c r="B183" s="6" t="s">
        <v>488</v>
      </c>
      <c r="C183" s="7" t="s">
        <v>21</v>
      </c>
      <c r="D183" s="6" t="s">
        <v>489</v>
      </c>
      <c r="E183" s="7" t="s">
        <v>413</v>
      </c>
      <c r="F183" s="7" t="s">
        <v>210</v>
      </c>
      <c r="G183" s="63">
        <v>44251</v>
      </c>
      <c r="H183" s="63">
        <v>46076</v>
      </c>
      <c r="I183" s="6" t="s">
        <v>180</v>
      </c>
      <c r="J183" s="9">
        <f ca="1">TODAY()</f>
        <v>45400</v>
      </c>
      <c r="K183" s="10">
        <f ca="1">+H183-J183</f>
        <v>676</v>
      </c>
      <c r="L183" s="10">
        <f ca="1">((K183*1)/30)</f>
        <v>22.533333333333335</v>
      </c>
      <c r="M183" s="13" t="str">
        <f ca="1">IF(K183&lt;0,"VENCIDO",IF(AND(K183&gt;0,K183&lt;120),"PROXIMO A VENCER","ACTIVO"))</f>
        <v>ACTIVO</v>
      </c>
      <c r="N183" s="66" t="s">
        <v>218</v>
      </c>
      <c r="O183" s="66" t="s">
        <v>109</v>
      </c>
      <c r="P183" s="6"/>
      <c r="Q183" s="6"/>
      <c r="R183" s="6"/>
      <c r="S183" s="6"/>
      <c r="T183" s="6"/>
    </row>
    <row r="184" spans="1:20" ht="91.5">
      <c r="A184" s="6">
        <v>2021</v>
      </c>
      <c r="B184" s="6" t="s">
        <v>490</v>
      </c>
      <c r="C184" s="7" t="s">
        <v>21</v>
      </c>
      <c r="D184" s="6" t="s">
        <v>491</v>
      </c>
      <c r="E184" s="7" t="s">
        <v>69</v>
      </c>
      <c r="F184" s="7" t="s">
        <v>210</v>
      </c>
      <c r="G184" s="63">
        <v>44251</v>
      </c>
      <c r="H184" s="63">
        <v>46076</v>
      </c>
      <c r="I184" s="6" t="s">
        <v>180</v>
      </c>
      <c r="J184" s="9">
        <f ca="1">TODAY()</f>
        <v>45400</v>
      </c>
      <c r="K184" s="10">
        <f ca="1">+H184-J184</f>
        <v>676</v>
      </c>
      <c r="L184" s="10">
        <f ca="1">((K184*1)/30)</f>
        <v>22.533333333333335</v>
      </c>
      <c r="M184" s="13" t="str">
        <f ca="1">IF(K184&lt;0,"VENCIDO",IF(AND(K184&gt;0,K184&lt;120),"PROXIMO A VENCER","ACTIVO"))</f>
        <v>ACTIVO</v>
      </c>
      <c r="N184" s="66" t="s">
        <v>218</v>
      </c>
      <c r="O184" s="66" t="s">
        <v>109</v>
      </c>
      <c r="P184" s="6"/>
      <c r="Q184" s="6"/>
      <c r="R184" s="6"/>
      <c r="S184" s="6"/>
      <c r="T184" s="6"/>
    </row>
    <row r="185" spans="1:20" ht="91.5">
      <c r="A185" s="6">
        <v>2021</v>
      </c>
      <c r="B185" s="6" t="s">
        <v>492</v>
      </c>
      <c r="C185" s="7" t="s">
        <v>21</v>
      </c>
      <c r="D185" s="6" t="s">
        <v>493</v>
      </c>
      <c r="E185" s="7" t="s">
        <v>69</v>
      </c>
      <c r="F185" s="7" t="s">
        <v>210</v>
      </c>
      <c r="G185" s="63">
        <v>44252</v>
      </c>
      <c r="H185" s="63">
        <v>46077</v>
      </c>
      <c r="I185" s="6" t="s">
        <v>180</v>
      </c>
      <c r="J185" s="9">
        <f ca="1">TODAY()</f>
        <v>45400</v>
      </c>
      <c r="K185" s="10">
        <f ca="1">+H185-J185</f>
        <v>677</v>
      </c>
      <c r="L185" s="10">
        <f ca="1">((K185*1)/30)</f>
        <v>22.566666666666666</v>
      </c>
      <c r="M185" s="13" t="str">
        <f ca="1">IF(K185&lt;0,"VENCIDO",IF(AND(K185&gt;0,K185&lt;120),"PROXIMO A VENCER","ACTIVO"))</f>
        <v>ACTIVO</v>
      </c>
      <c r="N185" s="66" t="s">
        <v>218</v>
      </c>
      <c r="O185" s="66" t="s">
        <v>109</v>
      </c>
      <c r="P185" s="6"/>
      <c r="Q185" s="6"/>
      <c r="R185" s="6"/>
      <c r="S185" s="6"/>
      <c r="T185" s="6"/>
    </row>
    <row r="186" spans="1:20" ht="91.5">
      <c r="A186" s="6">
        <v>2021</v>
      </c>
      <c r="B186" s="6" t="s">
        <v>494</v>
      </c>
      <c r="C186" s="7" t="s">
        <v>21</v>
      </c>
      <c r="D186" s="6" t="s">
        <v>495</v>
      </c>
      <c r="E186" s="7" t="s">
        <v>69</v>
      </c>
      <c r="F186" s="7" t="s">
        <v>210</v>
      </c>
      <c r="G186" s="63">
        <v>44251</v>
      </c>
      <c r="H186" s="63">
        <v>46076</v>
      </c>
      <c r="I186" s="6" t="s">
        <v>180</v>
      </c>
      <c r="J186" s="9">
        <f ca="1">TODAY()</f>
        <v>45400</v>
      </c>
      <c r="K186" s="10">
        <f ca="1">+H186-J186</f>
        <v>676</v>
      </c>
      <c r="L186" s="10">
        <f ca="1">((K186*1)/30)</f>
        <v>22.533333333333335</v>
      </c>
      <c r="M186" s="13" t="str">
        <f ca="1">IF(K186&lt;0,"VENCIDO",IF(AND(K186&gt;0,K186&lt;120),"PROXIMO A VENCER","ACTIVO"))</f>
        <v>ACTIVO</v>
      </c>
      <c r="N186" s="66" t="s">
        <v>218</v>
      </c>
      <c r="O186" s="66" t="s">
        <v>109</v>
      </c>
      <c r="P186" s="6"/>
      <c r="Q186" s="6"/>
      <c r="R186" s="6"/>
      <c r="S186" s="6"/>
      <c r="T186" s="6"/>
    </row>
    <row r="187" spans="1:20" ht="91.5">
      <c r="A187" s="6">
        <v>2021</v>
      </c>
      <c r="B187" s="6" t="s">
        <v>496</v>
      </c>
      <c r="C187" s="7" t="s">
        <v>21</v>
      </c>
      <c r="D187" s="6" t="s">
        <v>497</v>
      </c>
      <c r="E187" s="7" t="s">
        <v>413</v>
      </c>
      <c r="F187" s="7" t="s">
        <v>210</v>
      </c>
      <c r="G187" s="63">
        <v>44246</v>
      </c>
      <c r="H187" s="63">
        <v>46071</v>
      </c>
      <c r="I187" s="6" t="s">
        <v>498</v>
      </c>
      <c r="J187" s="9">
        <f ca="1">TODAY()</f>
        <v>45400</v>
      </c>
      <c r="K187" s="10">
        <f ca="1">+H187-J187</f>
        <v>671</v>
      </c>
      <c r="L187" s="10">
        <f ca="1">((K187*1)/30)</f>
        <v>22.366666666666667</v>
      </c>
      <c r="M187" s="13" t="str">
        <f ca="1">IF(K187&lt;0,"VENCIDO",IF(AND(K187&gt;0,K187&lt;120),"PROXIMO A VENCER","ACTIVO"))</f>
        <v>ACTIVO</v>
      </c>
      <c r="N187" s="66" t="s">
        <v>218</v>
      </c>
      <c r="O187" s="66" t="s">
        <v>109</v>
      </c>
      <c r="P187" s="6"/>
      <c r="Q187" s="6"/>
      <c r="R187" s="6"/>
      <c r="S187" s="6"/>
      <c r="T187" s="6"/>
    </row>
    <row r="188" spans="1:20" ht="91.5">
      <c r="A188" s="6">
        <v>2021</v>
      </c>
      <c r="B188" s="6" t="s">
        <v>499</v>
      </c>
      <c r="C188" s="7" t="s">
        <v>21</v>
      </c>
      <c r="D188" s="6" t="s">
        <v>500</v>
      </c>
      <c r="E188" s="7" t="s">
        <v>69</v>
      </c>
      <c r="F188" s="7" t="s">
        <v>210</v>
      </c>
      <c r="G188" s="63">
        <v>44244</v>
      </c>
      <c r="H188" s="63">
        <v>46069</v>
      </c>
      <c r="I188" s="6" t="s">
        <v>180</v>
      </c>
      <c r="J188" s="9">
        <f ca="1">TODAY()</f>
        <v>45400</v>
      </c>
      <c r="K188" s="10">
        <f ca="1">+H188-J188</f>
        <v>669</v>
      </c>
      <c r="L188" s="10">
        <f ca="1">((K188*1)/30)</f>
        <v>22.3</v>
      </c>
      <c r="M188" s="13" t="str">
        <f ca="1">IF(K188&lt;0,"VENCIDO",IF(AND(K188&gt;0,K188&lt;120),"PROXIMO A VENCER","ACTIVO"))</f>
        <v>ACTIVO</v>
      </c>
      <c r="N188" s="66" t="s">
        <v>218</v>
      </c>
      <c r="O188" s="66" t="s">
        <v>109</v>
      </c>
      <c r="P188" s="6"/>
      <c r="Q188" s="6"/>
      <c r="R188" s="6"/>
      <c r="S188" s="6"/>
      <c r="T188" s="6"/>
    </row>
    <row r="189" spans="1:20" ht="91.5" hidden="1">
      <c r="A189" s="6">
        <v>2021</v>
      </c>
      <c r="B189" s="6" t="s">
        <v>501</v>
      </c>
      <c r="C189" s="7" t="s">
        <v>21</v>
      </c>
      <c r="D189" s="6" t="s">
        <v>502</v>
      </c>
      <c r="E189" s="7" t="s">
        <v>69</v>
      </c>
      <c r="F189" s="7" t="s">
        <v>210</v>
      </c>
      <c r="G189" s="63">
        <v>44235</v>
      </c>
      <c r="H189" s="63">
        <v>44964</v>
      </c>
      <c r="I189" s="6" t="s">
        <v>338</v>
      </c>
      <c r="J189" s="9">
        <f ca="1">TODAY()</f>
        <v>45400</v>
      </c>
      <c r="K189" s="10">
        <f ca="1">+H189-J189</f>
        <v>-436</v>
      </c>
      <c r="L189" s="10">
        <f ca="1">((K189*1)/30)</f>
        <v>-14.533333333333333</v>
      </c>
      <c r="M189" s="13" t="str">
        <f ca="1">IF(K189&lt;0,"VENCIDO",IF(AND(K189&gt;0,K189&lt;120),"PROXIMO A VENCER","ACTIVO"))</f>
        <v>VENCIDO</v>
      </c>
      <c r="N189" s="66" t="s">
        <v>218</v>
      </c>
      <c r="O189" s="66" t="s">
        <v>109</v>
      </c>
      <c r="P189" s="6"/>
      <c r="Q189" s="6"/>
      <c r="R189" s="6"/>
      <c r="S189" s="6"/>
      <c r="T189" s="6"/>
    </row>
    <row r="190" spans="1:20" ht="91.5">
      <c r="A190" s="6">
        <v>2021</v>
      </c>
      <c r="B190" s="6" t="s">
        <v>503</v>
      </c>
      <c r="C190" s="7" t="s">
        <v>21</v>
      </c>
      <c r="D190" s="6" t="s">
        <v>504</v>
      </c>
      <c r="E190" s="7" t="s">
        <v>69</v>
      </c>
      <c r="F190" s="7" t="s">
        <v>210</v>
      </c>
      <c r="G190" s="63">
        <v>44245</v>
      </c>
      <c r="H190" s="63">
        <v>46070</v>
      </c>
      <c r="I190" s="6" t="s">
        <v>180</v>
      </c>
      <c r="J190" s="9">
        <f ca="1">TODAY()</f>
        <v>45400</v>
      </c>
      <c r="K190" s="10">
        <f ca="1">+H190-J190</f>
        <v>670</v>
      </c>
      <c r="L190" s="10">
        <f ca="1">((K190*1)/30)</f>
        <v>22.333333333333332</v>
      </c>
      <c r="M190" s="13" t="str">
        <f ca="1">IF(K190&lt;0,"VENCIDO",IF(AND(K190&gt;0,K190&lt;120),"PROXIMO A VENCER","ACTIVO"))</f>
        <v>ACTIVO</v>
      </c>
      <c r="N190" s="66" t="s">
        <v>218</v>
      </c>
      <c r="O190" s="66" t="s">
        <v>109</v>
      </c>
      <c r="P190" s="6"/>
      <c r="Q190" s="6"/>
      <c r="R190" s="6"/>
      <c r="S190" s="6"/>
      <c r="T190" s="6"/>
    </row>
    <row r="191" spans="1:20" ht="91.5">
      <c r="A191" s="6">
        <v>2021</v>
      </c>
      <c r="B191" s="6" t="s">
        <v>505</v>
      </c>
      <c r="C191" s="7" t="s">
        <v>21</v>
      </c>
      <c r="D191" s="6" t="s">
        <v>506</v>
      </c>
      <c r="E191" s="7" t="s">
        <v>69</v>
      </c>
      <c r="F191" s="7" t="s">
        <v>210</v>
      </c>
      <c r="G191" s="63">
        <v>44228</v>
      </c>
      <c r="H191" s="63">
        <v>46053</v>
      </c>
      <c r="I191" s="6" t="s">
        <v>180</v>
      </c>
      <c r="J191" s="9">
        <f ca="1">TODAY()</f>
        <v>45400</v>
      </c>
      <c r="K191" s="10">
        <f ca="1">+H191-J191</f>
        <v>653</v>
      </c>
      <c r="L191" s="10">
        <f ca="1">((K191*1)/30)</f>
        <v>21.766666666666666</v>
      </c>
      <c r="M191" s="13" t="str">
        <f ca="1">IF(K191&lt;0,"VENCIDO",IF(AND(K191&gt;0,K191&lt;120),"PROXIMO A VENCER","ACTIVO"))</f>
        <v>ACTIVO</v>
      </c>
      <c r="N191" s="66" t="s">
        <v>218</v>
      </c>
      <c r="O191" s="66" t="s">
        <v>109</v>
      </c>
      <c r="P191" s="6"/>
      <c r="Q191" s="6"/>
      <c r="R191" s="6"/>
      <c r="S191" s="6"/>
      <c r="T191" s="6"/>
    </row>
    <row r="192" spans="1:20" ht="91.5">
      <c r="A192" s="6">
        <v>2021</v>
      </c>
      <c r="B192" s="6" t="s">
        <v>507</v>
      </c>
      <c r="C192" s="67" t="s">
        <v>21</v>
      </c>
      <c r="D192" s="6" t="s">
        <v>508</v>
      </c>
      <c r="E192" s="7" t="s">
        <v>69</v>
      </c>
      <c r="F192" s="7" t="s">
        <v>210</v>
      </c>
      <c r="G192" s="63">
        <v>44237</v>
      </c>
      <c r="H192" s="9">
        <v>46062</v>
      </c>
      <c r="I192" s="66" t="s">
        <v>180</v>
      </c>
      <c r="J192" s="9">
        <f ca="1">TODAY()</f>
        <v>45400</v>
      </c>
      <c r="K192" s="10">
        <f ca="1">+H192-J192</f>
        <v>662</v>
      </c>
      <c r="L192" s="10">
        <f ca="1">((K192*1)/30)</f>
        <v>22.066666666666666</v>
      </c>
      <c r="M192" s="13" t="str">
        <f ca="1">IF(K192&lt;0,"VENCIDO",IF(AND(K192&gt;0,K192&lt;120),"PROXIMO A VENCER","ACTIVO"))</f>
        <v>ACTIVO</v>
      </c>
      <c r="N192" s="66" t="s">
        <v>218</v>
      </c>
      <c r="O192" s="66" t="s">
        <v>109</v>
      </c>
      <c r="P192" s="6"/>
      <c r="Q192" s="6"/>
      <c r="R192" s="6"/>
      <c r="S192" s="6"/>
      <c r="T192" s="6"/>
    </row>
    <row r="193" spans="1:20" ht="91.5">
      <c r="A193" s="6">
        <v>2021</v>
      </c>
      <c r="B193" s="6" t="s">
        <v>509</v>
      </c>
      <c r="C193" s="67" t="s">
        <v>71</v>
      </c>
      <c r="D193" s="6" t="s">
        <v>510</v>
      </c>
      <c r="E193" s="7" t="s">
        <v>69</v>
      </c>
      <c r="F193" s="7" t="s">
        <v>511</v>
      </c>
      <c r="G193" s="63">
        <v>44237</v>
      </c>
      <c r="H193" s="9">
        <v>46062</v>
      </c>
      <c r="I193" s="66" t="s">
        <v>180</v>
      </c>
      <c r="J193" s="9">
        <f ca="1">TODAY()</f>
        <v>45400</v>
      </c>
      <c r="K193" s="10">
        <f ca="1">+H193-J193</f>
        <v>662</v>
      </c>
      <c r="L193" s="10">
        <f ca="1">((K193*1)/30)</f>
        <v>22.066666666666666</v>
      </c>
      <c r="M193" s="13" t="str">
        <f ca="1">IF(K193&lt;0,"VENCIDO",IF(AND(K193&gt;0,K193&lt;120),"PROXIMO A VENCER","ACTIVO"))</f>
        <v>ACTIVO</v>
      </c>
      <c r="N193" s="66" t="s">
        <v>218</v>
      </c>
      <c r="O193" s="66" t="s">
        <v>109</v>
      </c>
      <c r="P193" s="6"/>
      <c r="Q193" s="6"/>
      <c r="R193" s="6"/>
      <c r="S193" s="6"/>
      <c r="T193" s="6"/>
    </row>
    <row r="194" spans="1:20" ht="91.5">
      <c r="A194" s="6">
        <v>2021</v>
      </c>
      <c r="B194" s="6" t="s">
        <v>512</v>
      </c>
      <c r="C194" s="67" t="s">
        <v>21</v>
      </c>
      <c r="D194" s="6" t="s">
        <v>510</v>
      </c>
      <c r="E194" s="7" t="s">
        <v>69</v>
      </c>
      <c r="F194" s="7" t="s">
        <v>210</v>
      </c>
      <c r="G194" s="63">
        <v>44237</v>
      </c>
      <c r="H194" s="9">
        <v>46062</v>
      </c>
      <c r="I194" s="66" t="s">
        <v>180</v>
      </c>
      <c r="J194" s="9">
        <f ca="1">TODAY()</f>
        <v>45400</v>
      </c>
      <c r="K194" s="10">
        <f ca="1">+H194-J194</f>
        <v>662</v>
      </c>
      <c r="L194" s="10">
        <f ca="1">((K194*1)/30)</f>
        <v>22.066666666666666</v>
      </c>
      <c r="M194" s="13" t="str">
        <f ca="1">IF(K194&lt;0,"VENCIDO",IF(AND(K194&gt;0,K194&lt;120),"PROXIMO A VENCER","ACTIVO"))</f>
        <v>ACTIVO</v>
      </c>
      <c r="N194" s="66" t="s">
        <v>218</v>
      </c>
      <c r="O194" s="66" t="s">
        <v>109</v>
      </c>
      <c r="P194" s="6"/>
      <c r="Q194" s="6"/>
      <c r="R194" s="6"/>
      <c r="S194" s="6"/>
      <c r="T194" s="6"/>
    </row>
    <row r="195" spans="1:20" ht="91.5" hidden="1">
      <c r="A195" s="6">
        <v>2021</v>
      </c>
      <c r="B195" s="6" t="s">
        <v>513</v>
      </c>
      <c r="C195" s="67" t="s">
        <v>21</v>
      </c>
      <c r="D195" s="6" t="s">
        <v>514</v>
      </c>
      <c r="E195" s="7" t="s">
        <v>413</v>
      </c>
      <c r="F195" s="7" t="s">
        <v>210</v>
      </c>
      <c r="G195" s="63">
        <v>44260</v>
      </c>
      <c r="H195" s="9">
        <v>44560</v>
      </c>
      <c r="I195" s="66" t="s">
        <v>515</v>
      </c>
      <c r="J195" s="9">
        <f ca="1">TODAY()</f>
        <v>45400</v>
      </c>
      <c r="K195" s="10">
        <f ca="1">+H195-J195</f>
        <v>-840</v>
      </c>
      <c r="L195" s="10">
        <f ca="1">((K195*1)/30)</f>
        <v>-28</v>
      </c>
      <c r="M195" s="13" t="str">
        <f ca="1">IF(K195&lt;0,"VENCIDO",IF(AND(K195&gt;0,K195&lt;120),"PROXIMO A VENCER","ACTIVO"))</f>
        <v>VENCIDO</v>
      </c>
      <c r="N195" s="66" t="s">
        <v>218</v>
      </c>
      <c r="O195" s="66" t="s">
        <v>109</v>
      </c>
      <c r="P195" s="6"/>
      <c r="Q195" s="6"/>
      <c r="R195" s="6"/>
      <c r="S195" s="6"/>
      <c r="T195" s="6"/>
    </row>
    <row r="196" spans="1:20" ht="91.5">
      <c r="A196" s="6">
        <v>2021</v>
      </c>
      <c r="B196" s="6" t="s">
        <v>516</v>
      </c>
      <c r="C196" s="67" t="s">
        <v>21</v>
      </c>
      <c r="D196" s="6" t="s">
        <v>517</v>
      </c>
      <c r="E196" s="7" t="s">
        <v>69</v>
      </c>
      <c r="F196" s="7" t="s">
        <v>210</v>
      </c>
      <c r="G196" s="63">
        <v>44228</v>
      </c>
      <c r="H196" s="9">
        <v>46053</v>
      </c>
      <c r="I196" s="66" t="s">
        <v>180</v>
      </c>
      <c r="J196" s="9">
        <f ca="1">TODAY()</f>
        <v>45400</v>
      </c>
      <c r="K196" s="10">
        <f ca="1">+H196-J196</f>
        <v>653</v>
      </c>
      <c r="L196" s="10">
        <f ca="1">((K196*1)/30)</f>
        <v>21.766666666666666</v>
      </c>
      <c r="M196" s="13" t="str">
        <f ca="1">IF(K196&lt;0,"VENCIDO",IF(AND(K196&gt;0,K196&lt;120),"PROXIMO A VENCER","ACTIVO"))</f>
        <v>ACTIVO</v>
      </c>
      <c r="N196" s="66" t="s">
        <v>218</v>
      </c>
      <c r="O196" s="66" t="s">
        <v>109</v>
      </c>
      <c r="P196" s="6"/>
      <c r="Q196" s="6"/>
      <c r="R196" s="6"/>
      <c r="S196" s="6"/>
      <c r="T196" s="6"/>
    </row>
    <row r="197" spans="1:20" ht="91.5">
      <c r="A197" s="6">
        <v>2021</v>
      </c>
      <c r="B197" s="6" t="s">
        <v>518</v>
      </c>
      <c r="C197" s="67" t="s">
        <v>21</v>
      </c>
      <c r="D197" s="6" t="s">
        <v>519</v>
      </c>
      <c r="E197" s="7" t="s">
        <v>69</v>
      </c>
      <c r="F197" s="7" t="s">
        <v>210</v>
      </c>
      <c r="G197" s="63">
        <v>44228</v>
      </c>
      <c r="H197" s="9">
        <v>46053</v>
      </c>
      <c r="I197" s="66" t="s">
        <v>180</v>
      </c>
      <c r="J197" s="9">
        <f ca="1">TODAY()</f>
        <v>45400</v>
      </c>
      <c r="K197" s="10">
        <f ca="1">+H197-J197</f>
        <v>653</v>
      </c>
      <c r="L197" s="10">
        <f ca="1">((K197*1)/30)</f>
        <v>21.766666666666666</v>
      </c>
      <c r="M197" s="13" t="str">
        <f ca="1">IF(K197&lt;0,"VENCIDO",IF(AND(K197&gt;0,K197&lt;120),"PROXIMO A VENCER","ACTIVO"))</f>
        <v>ACTIVO</v>
      </c>
      <c r="N197" s="66" t="s">
        <v>218</v>
      </c>
      <c r="O197" s="66" t="s">
        <v>109</v>
      </c>
      <c r="P197" s="6"/>
      <c r="Q197" s="6"/>
      <c r="R197" s="6"/>
      <c r="S197" s="6"/>
      <c r="T197" s="6"/>
    </row>
    <row r="198" spans="1:20" ht="91.5" hidden="1">
      <c r="A198" s="6">
        <v>2021</v>
      </c>
      <c r="B198" s="6" t="s">
        <v>520</v>
      </c>
      <c r="C198" s="67" t="s">
        <v>21</v>
      </c>
      <c r="D198" s="6" t="s">
        <v>521</v>
      </c>
      <c r="E198" s="7" t="s">
        <v>413</v>
      </c>
      <c r="F198" s="7" t="s">
        <v>210</v>
      </c>
      <c r="G198" s="63">
        <v>44228</v>
      </c>
      <c r="H198" s="9"/>
      <c r="I198" s="66" t="s">
        <v>180</v>
      </c>
      <c r="J198" s="9">
        <f ca="1">TODAY()</f>
        <v>45400</v>
      </c>
      <c r="K198" s="10">
        <f ca="1">+H198-J198</f>
        <v>-45400</v>
      </c>
      <c r="L198" s="10">
        <f ca="1">((K198*1)/30)</f>
        <v>-1513.3333333333333</v>
      </c>
      <c r="M198" s="13" t="s">
        <v>26</v>
      </c>
      <c r="N198" s="66" t="s">
        <v>218</v>
      </c>
      <c r="O198" s="66" t="s">
        <v>109</v>
      </c>
      <c r="P198" s="6" t="s">
        <v>414</v>
      </c>
      <c r="Q198" s="6"/>
      <c r="R198" s="6"/>
      <c r="S198" s="6"/>
      <c r="T198" s="6"/>
    </row>
    <row r="199" spans="1:20" ht="76.5">
      <c r="A199" s="68">
        <v>2021</v>
      </c>
      <c r="B199" s="68" t="s">
        <v>522</v>
      </c>
      <c r="C199" s="68" t="s">
        <v>523</v>
      </c>
      <c r="D199" s="69" t="s">
        <v>524</v>
      </c>
      <c r="E199" s="68" t="s">
        <v>413</v>
      </c>
      <c r="F199" s="68" t="s">
        <v>525</v>
      </c>
      <c r="G199" s="70">
        <v>44439</v>
      </c>
      <c r="H199" s="70">
        <v>46264</v>
      </c>
      <c r="I199" s="68" t="s">
        <v>526</v>
      </c>
      <c r="J199" s="9">
        <f ca="1">TODAY()</f>
        <v>45400</v>
      </c>
      <c r="K199" s="10">
        <f ca="1">+H199-J199</f>
        <v>864</v>
      </c>
      <c r="L199" s="10">
        <f ca="1">((K199*1)/30)</f>
        <v>28.8</v>
      </c>
      <c r="M199" s="13" t="str">
        <f ca="1">IF(K199&lt;0,"VENCIDO",IF(AND(K199&gt;0,K199&lt;120),"PROXIMO A VENCER","ACTIVO"))</f>
        <v>ACTIVO</v>
      </c>
      <c r="N199" s="68" t="s">
        <v>527</v>
      </c>
      <c r="O199" s="68" t="s">
        <v>528</v>
      </c>
      <c r="P199" s="68"/>
      <c r="Q199" s="71" t="s">
        <v>529</v>
      </c>
      <c r="R199" s="68"/>
      <c r="S199" s="68" t="s">
        <v>530</v>
      </c>
      <c r="T199" s="68"/>
    </row>
    <row r="200" spans="1:20" ht="91.5">
      <c r="A200" s="66">
        <v>2020</v>
      </c>
      <c r="B200" s="66" t="s">
        <v>531</v>
      </c>
      <c r="C200" s="67" t="s">
        <v>21</v>
      </c>
      <c r="D200" s="66" t="s">
        <v>532</v>
      </c>
      <c r="E200" s="7" t="s">
        <v>69</v>
      </c>
      <c r="F200" s="7" t="s">
        <v>210</v>
      </c>
      <c r="G200" s="72">
        <v>44187</v>
      </c>
      <c r="H200" s="73">
        <v>46012</v>
      </c>
      <c r="I200" s="66" t="s">
        <v>180</v>
      </c>
      <c r="J200" s="9">
        <f ca="1">TODAY()</f>
        <v>45400</v>
      </c>
      <c r="K200" s="10">
        <f ca="1">+H200-J200</f>
        <v>612</v>
      </c>
      <c r="L200" s="10">
        <f ca="1">((K200*1)/30)</f>
        <v>20.399999999999999</v>
      </c>
      <c r="M200" s="13" t="str">
        <f ca="1">IF(K200&lt;0,"VENCIDO",IF(AND(K200&gt;0,K200&lt;120),"PROXIMO A VENCER","ACTIVO"))</f>
        <v>ACTIVO</v>
      </c>
      <c r="N200" s="66" t="s">
        <v>218</v>
      </c>
      <c r="O200" s="66" t="s">
        <v>109</v>
      </c>
      <c r="P200" s="66"/>
      <c r="Q200" s="66"/>
      <c r="R200" s="66"/>
      <c r="S200" s="66"/>
      <c r="T200" s="6"/>
    </row>
    <row r="201" spans="1:20" ht="91.5">
      <c r="A201" s="6">
        <v>2020</v>
      </c>
      <c r="B201" s="6" t="s">
        <v>533</v>
      </c>
      <c r="C201" s="7" t="s">
        <v>21</v>
      </c>
      <c r="D201" s="6" t="s">
        <v>534</v>
      </c>
      <c r="E201" s="7" t="s">
        <v>69</v>
      </c>
      <c r="F201" s="7" t="s">
        <v>210</v>
      </c>
      <c r="G201" s="63">
        <v>44184</v>
      </c>
      <c r="H201" s="9">
        <v>46009</v>
      </c>
      <c r="I201" s="6" t="s">
        <v>180</v>
      </c>
      <c r="J201" s="9">
        <f ca="1">TODAY()</f>
        <v>45400</v>
      </c>
      <c r="K201" s="10">
        <f ca="1">+H201-J201</f>
        <v>609</v>
      </c>
      <c r="L201" s="10">
        <f ca="1">((K201*1)/30)</f>
        <v>20.3</v>
      </c>
      <c r="M201" s="13" t="str">
        <f ca="1">IF(K201&lt;0,"VENCIDO",IF(AND(K201&gt;0,K201&lt;120),"PROXIMO A VENCER","ACTIVO"))</f>
        <v>ACTIVO</v>
      </c>
      <c r="N201" s="6" t="s">
        <v>218</v>
      </c>
      <c r="O201" s="6" t="s">
        <v>109</v>
      </c>
      <c r="P201" s="6"/>
      <c r="Q201" s="6"/>
      <c r="R201" s="6"/>
      <c r="S201" s="6"/>
      <c r="T201" s="6"/>
    </row>
    <row r="202" spans="1:20" ht="91.5">
      <c r="A202" s="6">
        <v>2020</v>
      </c>
      <c r="B202" s="6" t="s">
        <v>535</v>
      </c>
      <c r="C202" s="7" t="s">
        <v>21</v>
      </c>
      <c r="D202" s="6" t="s">
        <v>536</v>
      </c>
      <c r="E202" s="7" t="s">
        <v>69</v>
      </c>
      <c r="F202" s="7" t="s">
        <v>210</v>
      </c>
      <c r="G202" s="63">
        <v>44172</v>
      </c>
      <c r="H202" s="9">
        <v>45997</v>
      </c>
      <c r="I202" s="6" t="s">
        <v>180</v>
      </c>
      <c r="J202" s="9">
        <f ca="1">TODAY()</f>
        <v>45400</v>
      </c>
      <c r="K202" s="10">
        <f ca="1">+H202-J202</f>
        <v>597</v>
      </c>
      <c r="L202" s="10">
        <f ca="1">((K202*1)/30)</f>
        <v>19.899999999999999</v>
      </c>
      <c r="M202" s="13" t="str">
        <f ca="1">IF(K202&lt;0,"VENCIDO",IF(AND(K202&gt;0,K202&lt;120),"PROXIMO A VENCER","ACTIVO"))</f>
        <v>ACTIVO</v>
      </c>
      <c r="N202" s="6" t="s">
        <v>218</v>
      </c>
      <c r="O202" s="6" t="s">
        <v>109</v>
      </c>
      <c r="P202" s="6"/>
      <c r="Q202" s="6"/>
      <c r="R202" s="6"/>
      <c r="S202" s="6"/>
      <c r="T202" s="6"/>
    </row>
    <row r="203" spans="1:20" ht="91.5">
      <c r="A203" s="6">
        <v>2020</v>
      </c>
      <c r="B203" s="6" t="s">
        <v>537</v>
      </c>
      <c r="C203" s="7" t="s">
        <v>21</v>
      </c>
      <c r="D203" s="6" t="s">
        <v>538</v>
      </c>
      <c r="E203" s="7" t="s">
        <v>69</v>
      </c>
      <c r="F203" s="7" t="s">
        <v>210</v>
      </c>
      <c r="G203" s="63">
        <v>44168</v>
      </c>
      <c r="H203" s="9">
        <v>45993</v>
      </c>
      <c r="I203" s="6" t="s">
        <v>180</v>
      </c>
      <c r="J203" s="9">
        <f ca="1">TODAY()</f>
        <v>45400</v>
      </c>
      <c r="K203" s="10">
        <f ca="1">+H203-J203</f>
        <v>593</v>
      </c>
      <c r="L203" s="10">
        <f ca="1">((K203*1)/30)</f>
        <v>19.766666666666666</v>
      </c>
      <c r="M203" s="13" t="str">
        <f ca="1">IF(K203&lt;0,"VENCIDO",IF(AND(K203&gt;0,K203&lt;120),"PROXIMO A VENCER","ACTIVO"))</f>
        <v>ACTIVO</v>
      </c>
      <c r="N203" s="6" t="s">
        <v>218</v>
      </c>
      <c r="O203" s="6" t="s">
        <v>109</v>
      </c>
      <c r="P203" s="6"/>
      <c r="Q203" s="6"/>
      <c r="R203" s="6"/>
      <c r="S203" s="6"/>
      <c r="T203" s="6"/>
    </row>
    <row r="204" spans="1:20" ht="91.5" hidden="1">
      <c r="A204" s="6">
        <v>2020</v>
      </c>
      <c r="B204" s="6" t="s">
        <v>539</v>
      </c>
      <c r="C204" s="7" t="s">
        <v>21</v>
      </c>
      <c r="D204" s="6" t="s">
        <v>540</v>
      </c>
      <c r="E204" s="7" t="s">
        <v>69</v>
      </c>
      <c r="F204" s="7" t="s">
        <v>210</v>
      </c>
      <c r="G204" s="63">
        <v>44176</v>
      </c>
      <c r="H204" s="9">
        <v>44540</v>
      </c>
      <c r="I204" s="6" t="s">
        <v>267</v>
      </c>
      <c r="J204" s="9">
        <f ca="1">TODAY()</f>
        <v>45400</v>
      </c>
      <c r="K204" s="10">
        <f ca="1">+H204-J204</f>
        <v>-860</v>
      </c>
      <c r="L204" s="10">
        <f ca="1">((K204*1)/30)</f>
        <v>-28.666666666666668</v>
      </c>
      <c r="M204" s="13" t="str">
        <f ca="1">IF(K204&lt;0,"VENCIDO",IF(AND(K204&gt;0,K204&lt;120),"PROXIMO A VENCER","ACTIVO"))</f>
        <v>VENCIDO</v>
      </c>
      <c r="N204" s="66" t="s">
        <v>218</v>
      </c>
      <c r="O204" s="6" t="s">
        <v>109</v>
      </c>
      <c r="P204" s="6"/>
      <c r="Q204" s="6"/>
      <c r="R204" s="6"/>
      <c r="S204" s="6"/>
      <c r="T204" s="6"/>
    </row>
    <row r="205" spans="1:20" ht="91.5">
      <c r="A205" s="6">
        <v>2020</v>
      </c>
      <c r="B205" s="6" t="s">
        <v>541</v>
      </c>
      <c r="C205" s="7" t="s">
        <v>21</v>
      </c>
      <c r="D205" s="6" t="s">
        <v>542</v>
      </c>
      <c r="E205" s="7" t="s">
        <v>69</v>
      </c>
      <c r="F205" s="7" t="s">
        <v>210</v>
      </c>
      <c r="G205" s="63">
        <v>44096</v>
      </c>
      <c r="H205" s="9">
        <v>45921</v>
      </c>
      <c r="I205" s="6" t="s">
        <v>180</v>
      </c>
      <c r="J205" s="9">
        <f ca="1">TODAY()</f>
        <v>45400</v>
      </c>
      <c r="K205" s="10">
        <f ca="1">+H205-J205</f>
        <v>521</v>
      </c>
      <c r="L205" s="10">
        <f ca="1">((K205*1)/30)</f>
        <v>17.366666666666667</v>
      </c>
      <c r="M205" s="13" t="str">
        <f ca="1">IF(K205&lt;0,"VENCIDO",IF(AND(K205&gt;0,K205&lt;120),"PROXIMO A VENCER","ACTIVO"))</f>
        <v>ACTIVO</v>
      </c>
      <c r="N205" s="6" t="s">
        <v>543</v>
      </c>
      <c r="O205" s="6" t="s">
        <v>109</v>
      </c>
      <c r="P205" s="6"/>
      <c r="Q205" s="6"/>
      <c r="R205" s="6"/>
      <c r="S205" s="6"/>
      <c r="T205" s="66"/>
    </row>
    <row r="206" spans="1:20" ht="91.5">
      <c r="A206" s="6">
        <v>2020</v>
      </c>
      <c r="B206" s="6" t="s">
        <v>544</v>
      </c>
      <c r="C206" s="7" t="s">
        <v>21</v>
      </c>
      <c r="D206" s="6" t="s">
        <v>545</v>
      </c>
      <c r="E206" s="7" t="s">
        <v>69</v>
      </c>
      <c r="F206" s="7" t="s">
        <v>210</v>
      </c>
      <c r="G206" s="63">
        <v>44160</v>
      </c>
      <c r="H206" s="9">
        <v>45985</v>
      </c>
      <c r="I206" s="6" t="s">
        <v>180</v>
      </c>
      <c r="J206" s="9">
        <f ca="1">TODAY()</f>
        <v>45400</v>
      </c>
      <c r="K206" s="10">
        <f ca="1">+H206-J206</f>
        <v>585</v>
      </c>
      <c r="L206" s="10">
        <f ca="1">((K206*1)/30)</f>
        <v>19.5</v>
      </c>
      <c r="M206" s="13" t="str">
        <f ca="1">IF(K206&lt;0,"VENCIDO",IF(AND(K206&gt;0,K206&lt;120),"PROXIMO A VENCER","ACTIVO"))</f>
        <v>ACTIVO</v>
      </c>
      <c r="N206" s="6" t="s">
        <v>543</v>
      </c>
      <c r="O206" s="6" t="s">
        <v>109</v>
      </c>
      <c r="P206" s="6"/>
      <c r="Q206" s="6"/>
      <c r="R206" s="6"/>
      <c r="S206" s="6"/>
      <c r="T206" s="6"/>
    </row>
    <row r="207" spans="1:20" ht="91.5" hidden="1">
      <c r="A207" s="6">
        <v>2020</v>
      </c>
      <c r="B207" s="6" t="s">
        <v>546</v>
      </c>
      <c r="C207" s="7" t="s">
        <v>547</v>
      </c>
      <c r="D207" s="6" t="s">
        <v>548</v>
      </c>
      <c r="E207" s="7" t="s">
        <v>413</v>
      </c>
      <c r="F207" s="7" t="s">
        <v>549</v>
      </c>
      <c r="G207" s="6">
        <v>0</v>
      </c>
      <c r="H207" s="7">
        <v>0</v>
      </c>
      <c r="I207" s="6">
        <v>0</v>
      </c>
      <c r="J207" s="9">
        <f ca="1">TODAY()</f>
        <v>45400</v>
      </c>
      <c r="K207" s="10">
        <f ca="1">+H207-J207</f>
        <v>-45400</v>
      </c>
      <c r="L207" s="10">
        <f ca="1">((K207*1)/30)</f>
        <v>-1513.3333333333333</v>
      </c>
      <c r="M207" s="13" t="s">
        <v>26</v>
      </c>
      <c r="N207" s="6"/>
      <c r="O207" s="6" t="s">
        <v>109</v>
      </c>
      <c r="P207" s="6" t="s">
        <v>414</v>
      </c>
      <c r="Q207" s="6"/>
      <c r="R207" s="6"/>
      <c r="S207" s="6"/>
      <c r="T207" s="6"/>
    </row>
    <row r="208" spans="1:20" ht="91.5">
      <c r="A208" s="6">
        <v>2020</v>
      </c>
      <c r="B208" s="6" t="s">
        <v>550</v>
      </c>
      <c r="C208" s="7" t="s">
        <v>21</v>
      </c>
      <c r="D208" s="6" t="s">
        <v>551</v>
      </c>
      <c r="E208" s="7" t="s">
        <v>69</v>
      </c>
      <c r="F208" s="7" t="s">
        <v>210</v>
      </c>
      <c r="G208" s="63">
        <v>44169</v>
      </c>
      <c r="H208" s="9">
        <v>45994</v>
      </c>
      <c r="I208" s="6" t="s">
        <v>180</v>
      </c>
      <c r="J208" s="9">
        <f ca="1">TODAY()</f>
        <v>45400</v>
      </c>
      <c r="K208" s="10">
        <f ca="1">+H208-J208</f>
        <v>594</v>
      </c>
      <c r="L208" s="10">
        <f ca="1">((K208*1)/30)</f>
        <v>19.8</v>
      </c>
      <c r="M208" s="13" t="str">
        <f ca="1">IF(K208&lt;0,"VENCIDO",IF(AND(K208&gt;0,K208&lt;120),"PROXIMO A VENCER","ACTIVO"))</f>
        <v>ACTIVO</v>
      </c>
      <c r="N208" s="6" t="s">
        <v>543</v>
      </c>
      <c r="O208" s="6" t="s">
        <v>109</v>
      </c>
      <c r="P208" s="6"/>
      <c r="Q208" s="6"/>
      <c r="R208" s="6"/>
      <c r="S208" s="6"/>
      <c r="T208" s="6"/>
    </row>
    <row r="209" spans="1:20" ht="91.5">
      <c r="A209" s="6">
        <v>2020</v>
      </c>
      <c r="B209" s="6" t="s">
        <v>552</v>
      </c>
      <c r="C209" s="7" t="s">
        <v>21</v>
      </c>
      <c r="D209" s="6" t="s">
        <v>553</v>
      </c>
      <c r="E209" s="7" t="s">
        <v>554</v>
      </c>
      <c r="F209" s="7" t="s">
        <v>210</v>
      </c>
      <c r="G209" s="63">
        <v>44130</v>
      </c>
      <c r="H209" s="9">
        <v>45955</v>
      </c>
      <c r="I209" s="6" t="s">
        <v>180</v>
      </c>
      <c r="J209" s="9">
        <f ca="1">TODAY()</f>
        <v>45400</v>
      </c>
      <c r="K209" s="10">
        <f ca="1">+H209-J209</f>
        <v>555</v>
      </c>
      <c r="L209" s="10">
        <f ca="1">((K209*1)/30)</f>
        <v>18.5</v>
      </c>
      <c r="M209" s="13" t="str">
        <f ca="1">IF(K209&lt;0,"VENCIDO",IF(AND(K209&gt;0,K209&lt;120),"PROXIMO A VENCER","ACTIVO"))</f>
        <v>ACTIVO</v>
      </c>
      <c r="N209" s="6" t="s">
        <v>543</v>
      </c>
      <c r="O209" s="6" t="s">
        <v>109</v>
      </c>
      <c r="P209" s="6"/>
      <c r="Q209" s="6"/>
      <c r="R209" s="6"/>
      <c r="S209" s="6"/>
      <c r="T209" s="6"/>
    </row>
    <row r="210" spans="1:20" ht="91.5">
      <c r="A210" s="6">
        <v>2020</v>
      </c>
      <c r="B210" s="6" t="s">
        <v>555</v>
      </c>
      <c r="C210" s="7" t="s">
        <v>21</v>
      </c>
      <c r="D210" s="6" t="s">
        <v>556</v>
      </c>
      <c r="E210" s="7" t="s">
        <v>69</v>
      </c>
      <c r="F210" s="7" t="s">
        <v>210</v>
      </c>
      <c r="G210" s="63">
        <v>44162</v>
      </c>
      <c r="H210" s="9">
        <v>45987</v>
      </c>
      <c r="I210" s="6" t="s">
        <v>180</v>
      </c>
      <c r="J210" s="9">
        <f ca="1">TODAY()</f>
        <v>45400</v>
      </c>
      <c r="K210" s="10">
        <f ca="1">+H210-J210</f>
        <v>587</v>
      </c>
      <c r="L210" s="10">
        <f ca="1">((K210*1)/30)</f>
        <v>19.566666666666666</v>
      </c>
      <c r="M210" s="13" t="str">
        <f ca="1">IF(K210&lt;0,"VENCIDO",IF(AND(K210&gt;0,K210&lt;120),"PROXIMO A VENCER","ACTIVO"))</f>
        <v>ACTIVO</v>
      </c>
      <c r="N210" s="6" t="s">
        <v>543</v>
      </c>
      <c r="O210" s="6" t="s">
        <v>109</v>
      </c>
      <c r="P210" s="6"/>
      <c r="Q210" s="6"/>
      <c r="R210" s="6"/>
      <c r="S210" s="6"/>
      <c r="T210" s="6"/>
    </row>
    <row r="211" spans="1:20" ht="91.5">
      <c r="A211" s="6">
        <v>2020</v>
      </c>
      <c r="B211" s="6" t="s">
        <v>557</v>
      </c>
      <c r="C211" s="7" t="s">
        <v>21</v>
      </c>
      <c r="D211" s="6" t="s">
        <v>558</v>
      </c>
      <c r="E211" s="7" t="s">
        <v>554</v>
      </c>
      <c r="F211" s="7" t="s">
        <v>210</v>
      </c>
      <c r="G211" s="63">
        <v>44165</v>
      </c>
      <c r="H211" s="63">
        <v>45990</v>
      </c>
      <c r="I211" s="6" t="s">
        <v>180</v>
      </c>
      <c r="J211" s="9">
        <f ca="1">TODAY()</f>
        <v>45400</v>
      </c>
      <c r="K211" s="10">
        <f ca="1">+H211-J211</f>
        <v>590</v>
      </c>
      <c r="L211" s="10">
        <f ca="1">((K211*1)/30)</f>
        <v>19.666666666666668</v>
      </c>
      <c r="M211" s="13" t="str">
        <f ca="1">IF(K211&lt;0,"VENCIDO",IF(AND(K211&gt;0,K211&lt;120),"PROXIMO A VENCER","ACTIVO"))</f>
        <v>ACTIVO</v>
      </c>
      <c r="N211" s="6" t="s">
        <v>543</v>
      </c>
      <c r="O211" s="6" t="s">
        <v>109</v>
      </c>
      <c r="P211" s="6"/>
      <c r="Q211" s="6"/>
      <c r="R211" s="6"/>
      <c r="S211" s="6"/>
      <c r="T211" s="6"/>
    </row>
    <row r="212" spans="1:20" ht="91.5" hidden="1">
      <c r="A212" s="6">
        <v>2020</v>
      </c>
      <c r="B212" s="6" t="s">
        <v>559</v>
      </c>
      <c r="C212" s="7" t="s">
        <v>21</v>
      </c>
      <c r="D212" s="6" t="s">
        <v>560</v>
      </c>
      <c r="E212" s="7" t="s">
        <v>69</v>
      </c>
      <c r="F212" s="7" t="s">
        <v>210</v>
      </c>
      <c r="G212" s="6"/>
      <c r="H212" s="6"/>
      <c r="I212" s="6"/>
      <c r="J212" s="9">
        <f ca="1">TODAY()</f>
        <v>45400</v>
      </c>
      <c r="K212" s="10">
        <f ca="1">+H212-J212</f>
        <v>-45400</v>
      </c>
      <c r="L212" s="10">
        <f ca="1">((K212*1)/30)</f>
        <v>-1513.3333333333333</v>
      </c>
      <c r="M212" s="13" t="s">
        <v>26</v>
      </c>
      <c r="N212" s="6"/>
      <c r="O212" s="6" t="s">
        <v>109</v>
      </c>
      <c r="P212" s="6" t="s">
        <v>561</v>
      </c>
      <c r="Q212" s="6"/>
      <c r="R212" s="6"/>
      <c r="S212" s="6"/>
      <c r="T212" s="6"/>
    </row>
    <row r="213" spans="1:20" ht="91.5">
      <c r="A213" s="6">
        <v>2020</v>
      </c>
      <c r="B213" s="6" t="s">
        <v>562</v>
      </c>
      <c r="C213" s="7" t="s">
        <v>21</v>
      </c>
      <c r="D213" s="6" t="s">
        <v>563</v>
      </c>
      <c r="E213" s="7" t="s">
        <v>69</v>
      </c>
      <c r="F213" s="7" t="s">
        <v>210</v>
      </c>
      <c r="G213" s="63">
        <v>44185</v>
      </c>
      <c r="H213" s="63">
        <v>46010</v>
      </c>
      <c r="I213" s="6" t="s">
        <v>180</v>
      </c>
      <c r="J213" s="9">
        <f ca="1">TODAY()</f>
        <v>45400</v>
      </c>
      <c r="K213" s="10">
        <f ca="1">+H213-J213</f>
        <v>610</v>
      </c>
      <c r="L213" s="10">
        <f ca="1">((K213*1)/30)</f>
        <v>20.333333333333332</v>
      </c>
      <c r="M213" s="13" t="str">
        <f ca="1">IF(K213&lt;0,"VENCIDO",IF(AND(K213&gt;0,K213&lt;120),"PROXIMO A VENCER","ACTIVO"))</f>
        <v>ACTIVO</v>
      </c>
      <c r="N213" s="6" t="s">
        <v>543</v>
      </c>
      <c r="O213" s="6" t="s">
        <v>109</v>
      </c>
      <c r="P213" s="6"/>
      <c r="Q213" s="6"/>
      <c r="R213" s="6"/>
      <c r="S213" s="6"/>
      <c r="T213" s="6"/>
    </row>
    <row r="214" spans="1:20" ht="91.5">
      <c r="A214" s="6">
        <v>2020</v>
      </c>
      <c r="B214" s="6" t="s">
        <v>564</v>
      </c>
      <c r="C214" s="7" t="s">
        <v>21</v>
      </c>
      <c r="D214" s="6" t="s">
        <v>565</v>
      </c>
      <c r="E214" s="7" t="s">
        <v>69</v>
      </c>
      <c r="F214" s="7" t="s">
        <v>210</v>
      </c>
      <c r="G214" s="63">
        <v>44888</v>
      </c>
      <c r="H214" s="57">
        <v>45618</v>
      </c>
      <c r="I214" s="6" t="s">
        <v>338</v>
      </c>
      <c r="J214" s="9">
        <f ca="1">TODAY()</f>
        <v>45400</v>
      </c>
      <c r="K214" s="10">
        <f ca="1">+H214-J214</f>
        <v>218</v>
      </c>
      <c r="L214" s="10">
        <f ca="1">((K214*1)/30)</f>
        <v>7.2666666666666666</v>
      </c>
      <c r="M214" s="13" t="str">
        <f ca="1">IF(K214&lt;0,"VENCIDO",IF(AND(K214&gt;0,K214&lt;120),"PROXIMO A VENCER","ACTIVO"))</f>
        <v>ACTIVO</v>
      </c>
      <c r="N214" s="6" t="s">
        <v>543</v>
      </c>
      <c r="O214" s="6" t="s">
        <v>109</v>
      </c>
      <c r="P214" s="6"/>
      <c r="Q214" s="6"/>
      <c r="R214" s="6"/>
      <c r="S214" s="6"/>
      <c r="T214" s="6"/>
    </row>
    <row r="215" spans="1:20" ht="91.5">
      <c r="A215" s="6">
        <v>2020</v>
      </c>
      <c r="B215" s="6" t="s">
        <v>566</v>
      </c>
      <c r="C215" s="7" t="s">
        <v>21</v>
      </c>
      <c r="D215" s="6" t="s">
        <v>567</v>
      </c>
      <c r="E215" s="7" t="s">
        <v>69</v>
      </c>
      <c r="F215" s="7" t="s">
        <v>210</v>
      </c>
      <c r="G215" s="63">
        <v>44166</v>
      </c>
      <c r="H215" s="63">
        <v>45991</v>
      </c>
      <c r="I215" s="6" t="s">
        <v>180</v>
      </c>
      <c r="J215" s="9">
        <f ca="1">TODAY()</f>
        <v>45400</v>
      </c>
      <c r="K215" s="10">
        <f ca="1">+H215-J215</f>
        <v>591</v>
      </c>
      <c r="L215" s="10">
        <f ca="1">((K215*1)/30)</f>
        <v>19.7</v>
      </c>
      <c r="M215" s="13" t="str">
        <f ca="1">IF(K215&lt;0,"VENCIDO",IF(AND(K215&gt;0,K215&lt;120),"PROXIMO A VENCER","ACTIVO"))</f>
        <v>ACTIVO</v>
      </c>
      <c r="N215" s="6" t="s">
        <v>543</v>
      </c>
      <c r="O215" s="6" t="s">
        <v>109</v>
      </c>
      <c r="P215" s="6"/>
      <c r="Q215" s="6"/>
      <c r="R215" s="6"/>
      <c r="S215" s="6"/>
      <c r="T215" s="6"/>
    </row>
    <row r="216" spans="1:20" ht="91.5" hidden="1">
      <c r="A216" s="6">
        <v>2020</v>
      </c>
      <c r="B216" s="6" t="s">
        <v>568</v>
      </c>
      <c r="C216" s="7" t="s">
        <v>21</v>
      </c>
      <c r="D216" s="6" t="s">
        <v>569</v>
      </c>
      <c r="E216" s="7" t="s">
        <v>69</v>
      </c>
      <c r="F216" s="7" t="s">
        <v>210</v>
      </c>
      <c r="G216" s="6"/>
      <c r="H216" s="6"/>
      <c r="I216" s="6"/>
      <c r="J216" s="9">
        <f ca="1">TODAY()</f>
        <v>45400</v>
      </c>
      <c r="K216" s="10">
        <f ca="1">+H216-J216</f>
        <v>-45400</v>
      </c>
      <c r="L216" s="10">
        <f ca="1">((K216*1)/30)</f>
        <v>-1513.3333333333333</v>
      </c>
      <c r="M216" s="13" t="s">
        <v>26</v>
      </c>
      <c r="N216" s="6"/>
      <c r="O216" s="6" t="s">
        <v>109</v>
      </c>
      <c r="P216" s="6"/>
      <c r="Q216" s="6"/>
      <c r="R216" s="6"/>
      <c r="S216" s="6"/>
      <c r="T216" s="6"/>
    </row>
    <row r="217" spans="1:20" ht="91.5">
      <c r="A217" s="6">
        <v>2020</v>
      </c>
      <c r="B217" s="66" t="s">
        <v>570</v>
      </c>
      <c r="C217" s="7" t="s">
        <v>484</v>
      </c>
      <c r="D217" s="6" t="s">
        <v>571</v>
      </c>
      <c r="E217" s="7" t="s">
        <v>69</v>
      </c>
      <c r="F217" s="7" t="s">
        <v>549</v>
      </c>
      <c r="G217" s="63">
        <v>45232</v>
      </c>
      <c r="H217" s="63">
        <v>45597</v>
      </c>
      <c r="I217" s="6" t="s">
        <v>267</v>
      </c>
      <c r="J217" s="9">
        <f ca="1">TODAY()</f>
        <v>45400</v>
      </c>
      <c r="K217" s="10">
        <f ca="1">+H217-J217</f>
        <v>197</v>
      </c>
      <c r="L217" s="10">
        <f ca="1">((K217*1)/30)</f>
        <v>6.5666666666666664</v>
      </c>
      <c r="M217" s="13" t="str">
        <f ca="1">IF(K217&lt;0,"VENCIDO",IF(AND(K217&gt;0,K217&lt;120),"PROXIMO A VENCER","ACTIVO"))</f>
        <v>ACTIVO</v>
      </c>
      <c r="N217" s="6" t="s">
        <v>543</v>
      </c>
      <c r="O217" s="6" t="s">
        <v>109</v>
      </c>
      <c r="P217" s="6"/>
      <c r="Q217" s="6"/>
      <c r="R217" s="6"/>
      <c r="S217" s="6"/>
      <c r="T217" s="6"/>
    </row>
    <row r="218" spans="1:20" ht="91.5" hidden="1">
      <c r="A218" s="66">
        <v>2020</v>
      </c>
      <c r="B218" s="66" t="s">
        <v>572</v>
      </c>
      <c r="C218" s="67" t="s">
        <v>21</v>
      </c>
      <c r="D218" s="6" t="s">
        <v>573</v>
      </c>
      <c r="E218" s="7" t="s">
        <v>69</v>
      </c>
      <c r="F218" s="7" t="s">
        <v>210</v>
      </c>
      <c r="G218" s="63">
        <v>44139</v>
      </c>
      <c r="H218" s="6"/>
      <c r="I218" s="6"/>
      <c r="J218" s="9">
        <f ca="1">TODAY()</f>
        <v>45400</v>
      </c>
      <c r="K218" s="10">
        <f ca="1">+H218-J218</f>
        <v>-45400</v>
      </c>
      <c r="L218" s="10">
        <f ca="1">((K218*1)/30)</f>
        <v>-1513.3333333333333</v>
      </c>
      <c r="M218" s="13" t="s">
        <v>26</v>
      </c>
      <c r="N218" s="6"/>
      <c r="O218" s="6" t="s">
        <v>109</v>
      </c>
      <c r="P218" s="6" t="s">
        <v>574</v>
      </c>
      <c r="Q218" s="6"/>
      <c r="R218" s="6"/>
      <c r="S218" s="6"/>
      <c r="T218" s="6"/>
    </row>
    <row r="219" spans="1:20" ht="91.5">
      <c r="A219" s="66">
        <v>2020</v>
      </c>
      <c r="B219" s="66" t="s">
        <v>575</v>
      </c>
      <c r="C219" s="67" t="s">
        <v>21</v>
      </c>
      <c r="D219" s="6" t="s">
        <v>576</v>
      </c>
      <c r="E219" s="7" t="s">
        <v>69</v>
      </c>
      <c r="F219" s="7" t="s">
        <v>210</v>
      </c>
      <c r="G219" s="63">
        <v>44134</v>
      </c>
      <c r="H219" s="63">
        <v>45959</v>
      </c>
      <c r="I219" s="6" t="s">
        <v>180</v>
      </c>
      <c r="J219" s="9">
        <f ca="1">TODAY()</f>
        <v>45400</v>
      </c>
      <c r="K219" s="10">
        <f ca="1">+H219-J219</f>
        <v>559</v>
      </c>
      <c r="L219" s="10">
        <f ca="1">((K219*1)/30)</f>
        <v>18.633333333333333</v>
      </c>
      <c r="M219" s="13" t="str">
        <f ca="1">IF(K219&lt;0,"VENCIDO",IF(AND(K219&gt;0,K219&lt;120),"PROXIMO A VENCER","ACTIVO"))</f>
        <v>ACTIVO</v>
      </c>
      <c r="N219" s="6" t="s">
        <v>543</v>
      </c>
      <c r="O219" s="6" t="s">
        <v>109</v>
      </c>
      <c r="P219" s="6"/>
      <c r="Q219" s="6"/>
      <c r="R219" s="6"/>
      <c r="S219" s="6"/>
      <c r="T219" s="6"/>
    </row>
    <row r="220" spans="1:20" ht="91.5">
      <c r="A220" s="66">
        <v>2020</v>
      </c>
      <c r="B220" s="66" t="s">
        <v>577</v>
      </c>
      <c r="C220" s="67" t="s">
        <v>21</v>
      </c>
      <c r="D220" s="66" t="s">
        <v>578</v>
      </c>
      <c r="E220" s="7" t="s">
        <v>69</v>
      </c>
      <c r="F220" s="7" t="s">
        <v>210</v>
      </c>
      <c r="G220" s="72">
        <v>44856</v>
      </c>
      <c r="H220" s="72">
        <v>45586</v>
      </c>
      <c r="I220" s="66" t="s">
        <v>338</v>
      </c>
      <c r="J220" s="9">
        <f ca="1">TODAY()</f>
        <v>45400</v>
      </c>
      <c r="K220" s="10">
        <f ca="1">+H220-J220</f>
        <v>186</v>
      </c>
      <c r="L220" s="10">
        <f ca="1">((K220*1)/30)</f>
        <v>6.2</v>
      </c>
      <c r="M220" s="13" t="str">
        <f ca="1">IF(K220&lt;0,"VENCIDO",IF(AND(K220&gt;0,K220&lt;120),"PROXIMO A VENCER","ACTIVO"))</f>
        <v>ACTIVO</v>
      </c>
      <c r="N220" s="6" t="s">
        <v>543</v>
      </c>
      <c r="O220" s="6" t="s">
        <v>109</v>
      </c>
      <c r="P220" s="6"/>
      <c r="Q220" s="66"/>
      <c r="R220" s="66"/>
      <c r="S220" s="66"/>
      <c r="T220" s="6"/>
    </row>
    <row r="221" spans="1:20" ht="91.5">
      <c r="A221" s="6">
        <v>2020</v>
      </c>
      <c r="B221" s="6" t="s">
        <v>579</v>
      </c>
      <c r="C221" s="7" t="s">
        <v>21</v>
      </c>
      <c r="D221" s="6" t="s">
        <v>580</v>
      </c>
      <c r="E221" s="7" t="s">
        <v>69</v>
      </c>
      <c r="F221" s="7" t="s">
        <v>210</v>
      </c>
      <c r="G221" s="63">
        <v>45227</v>
      </c>
      <c r="H221" s="63">
        <v>46322</v>
      </c>
      <c r="I221" s="6" t="s">
        <v>217</v>
      </c>
      <c r="J221" s="9">
        <f ca="1">TODAY()</f>
        <v>45400</v>
      </c>
      <c r="K221" s="10">
        <f ca="1">+H221-J221</f>
        <v>922</v>
      </c>
      <c r="L221" s="10">
        <f ca="1">((K221*1)/30)</f>
        <v>30.733333333333334</v>
      </c>
      <c r="M221" s="13" t="str">
        <f ca="1">IF(K221&lt;0,"VENCIDO",IF(AND(K221&gt;0,K221&lt;120),"PROXIMO A VENCER","ACTIVO"))</f>
        <v>ACTIVO</v>
      </c>
      <c r="N221" s="6" t="s">
        <v>543</v>
      </c>
      <c r="O221" s="6" t="s">
        <v>109</v>
      </c>
      <c r="P221" s="6"/>
      <c r="Q221" s="6"/>
      <c r="R221" s="6"/>
      <c r="S221" s="6"/>
      <c r="T221" s="6"/>
    </row>
    <row r="222" spans="1:20" ht="91.5">
      <c r="A222" s="6">
        <v>2020</v>
      </c>
      <c r="B222" s="6" t="s">
        <v>581</v>
      </c>
      <c r="C222" s="7" t="s">
        <v>21</v>
      </c>
      <c r="D222" s="6" t="s">
        <v>582</v>
      </c>
      <c r="E222" s="7" t="s">
        <v>69</v>
      </c>
      <c r="F222" s="7" t="s">
        <v>210</v>
      </c>
      <c r="G222" s="63">
        <v>44131</v>
      </c>
      <c r="H222" s="63">
        <v>45956</v>
      </c>
      <c r="I222" s="6" t="s">
        <v>180</v>
      </c>
      <c r="J222" s="9">
        <f ca="1">TODAY()</f>
        <v>45400</v>
      </c>
      <c r="K222" s="10">
        <f ca="1">+H222-J222</f>
        <v>556</v>
      </c>
      <c r="L222" s="10">
        <f ca="1">((K222*1)/30)</f>
        <v>18.533333333333335</v>
      </c>
      <c r="M222" s="13" t="str">
        <f ca="1">IF(K222&lt;0,"VENCIDO",IF(AND(K222&gt;0,K222&lt;120),"PROXIMO A VENCER","ACTIVO"))</f>
        <v>ACTIVO</v>
      </c>
      <c r="N222" s="6" t="s">
        <v>543</v>
      </c>
      <c r="O222" s="6" t="s">
        <v>109</v>
      </c>
      <c r="P222" s="6"/>
      <c r="Q222" s="6"/>
      <c r="R222" s="6"/>
      <c r="S222" s="6"/>
      <c r="T222" s="6"/>
    </row>
    <row r="223" spans="1:20" ht="91.5">
      <c r="A223" s="6">
        <v>2020</v>
      </c>
      <c r="B223" s="6" t="s">
        <v>583</v>
      </c>
      <c r="C223" s="7" t="s">
        <v>21</v>
      </c>
      <c r="D223" s="6" t="s">
        <v>584</v>
      </c>
      <c r="E223" s="7" t="s">
        <v>69</v>
      </c>
      <c r="F223" s="7" t="s">
        <v>210</v>
      </c>
      <c r="G223" s="63">
        <v>44103</v>
      </c>
      <c r="H223" s="63">
        <v>45928</v>
      </c>
      <c r="I223" s="6" t="s">
        <v>180</v>
      </c>
      <c r="J223" s="9">
        <f ca="1">TODAY()</f>
        <v>45400</v>
      </c>
      <c r="K223" s="10">
        <f ca="1">+H223-J223</f>
        <v>528</v>
      </c>
      <c r="L223" s="10">
        <f ca="1">((K223*1)/30)</f>
        <v>17.600000000000001</v>
      </c>
      <c r="M223" s="13" t="str">
        <f ca="1">IF(K223&lt;0,"VENCIDO",IF(AND(K223&gt;0,K223&lt;120),"PROXIMO A VENCER","ACTIVO"))</f>
        <v>ACTIVO</v>
      </c>
      <c r="N223" s="6" t="s">
        <v>543</v>
      </c>
      <c r="O223" s="6" t="s">
        <v>109</v>
      </c>
      <c r="P223" s="6"/>
      <c r="Q223" s="6"/>
      <c r="R223" s="6"/>
      <c r="S223" s="6"/>
      <c r="T223" s="6"/>
    </row>
    <row r="224" spans="1:20" ht="91.5" hidden="1">
      <c r="A224" s="6">
        <v>2020</v>
      </c>
      <c r="B224" s="6" t="s">
        <v>585</v>
      </c>
      <c r="C224" s="7" t="s">
        <v>21</v>
      </c>
      <c r="D224" s="6" t="s">
        <v>586</v>
      </c>
      <c r="E224" s="7" t="s">
        <v>413</v>
      </c>
      <c r="F224" s="7" t="s">
        <v>210</v>
      </c>
      <c r="G224" s="63">
        <v>44175</v>
      </c>
      <c r="H224" s="63">
        <v>45291</v>
      </c>
      <c r="I224" s="6" t="s">
        <v>587</v>
      </c>
      <c r="J224" s="9">
        <f ca="1">TODAY()</f>
        <v>45400</v>
      </c>
      <c r="K224" s="10">
        <f ca="1">+H224-J224</f>
        <v>-109</v>
      </c>
      <c r="L224" s="10">
        <f ca="1">((K224*1)/30)</f>
        <v>-3.6333333333333333</v>
      </c>
      <c r="M224" s="13" t="str">
        <f ca="1">IF(K224&lt;0,"VENCIDO",IF(AND(K224&gt;0,K224&lt;120),"PROXIMO A VENCER","ACTIVO"))</f>
        <v>VENCIDO</v>
      </c>
      <c r="N224" s="6" t="s">
        <v>218</v>
      </c>
      <c r="O224" s="6" t="s">
        <v>109</v>
      </c>
      <c r="P224" s="6"/>
      <c r="Q224" s="6"/>
      <c r="R224" s="6"/>
      <c r="S224" s="6"/>
      <c r="T224" s="6"/>
    </row>
    <row r="225" spans="1:20" ht="91.5">
      <c r="A225" s="6">
        <v>2020</v>
      </c>
      <c r="B225" s="6" t="s">
        <v>588</v>
      </c>
      <c r="C225" s="7" t="s">
        <v>21</v>
      </c>
      <c r="D225" s="6" t="s">
        <v>589</v>
      </c>
      <c r="E225" s="7" t="s">
        <v>69</v>
      </c>
      <c r="F225" s="7" t="s">
        <v>210</v>
      </c>
      <c r="G225" s="63">
        <v>44090</v>
      </c>
      <c r="H225" s="63">
        <v>45915</v>
      </c>
      <c r="I225" s="6" t="s">
        <v>180</v>
      </c>
      <c r="J225" s="9">
        <f ca="1">TODAY()</f>
        <v>45400</v>
      </c>
      <c r="K225" s="10">
        <f ca="1">+H225-J225</f>
        <v>515</v>
      </c>
      <c r="L225" s="10">
        <f ca="1">((K225*1)/30)</f>
        <v>17.166666666666668</v>
      </c>
      <c r="M225" s="13" t="str">
        <f ca="1">IF(K225&lt;0,"VENCIDO",IF(AND(K225&gt;0,K225&lt;120),"PROXIMO A VENCER","ACTIVO"))</f>
        <v>ACTIVO</v>
      </c>
      <c r="N225" s="6" t="s">
        <v>543</v>
      </c>
      <c r="O225" s="6" t="s">
        <v>109</v>
      </c>
      <c r="P225" s="6"/>
      <c r="Q225" s="6"/>
      <c r="R225" s="6"/>
      <c r="S225" s="6"/>
      <c r="T225" s="66"/>
    </row>
    <row r="226" spans="1:20" ht="91.5" hidden="1">
      <c r="A226" s="74">
        <v>2020</v>
      </c>
      <c r="B226" s="74"/>
      <c r="C226" s="75" t="s">
        <v>21</v>
      </c>
      <c r="D226" s="74" t="s">
        <v>590</v>
      </c>
      <c r="E226" s="75" t="s">
        <v>413</v>
      </c>
      <c r="F226" s="75" t="s">
        <v>210</v>
      </c>
      <c r="G226" s="76"/>
      <c r="H226" s="74"/>
      <c r="I226" s="74"/>
      <c r="J226" s="9">
        <f ca="1">TODAY()</f>
        <v>45400</v>
      </c>
      <c r="K226" s="10">
        <f ca="1">+H226-J226</f>
        <v>-45400</v>
      </c>
      <c r="L226" s="10">
        <f ca="1">((K226*1)/30)</f>
        <v>-1513.3333333333333</v>
      </c>
      <c r="M226" s="13" t="s">
        <v>26</v>
      </c>
      <c r="N226" s="74"/>
      <c r="O226" s="74" t="s">
        <v>109</v>
      </c>
      <c r="P226" s="74"/>
      <c r="Q226" s="74"/>
      <c r="R226" s="74"/>
      <c r="S226" s="74"/>
      <c r="T226" s="6"/>
    </row>
    <row r="227" spans="1:20" ht="91.5">
      <c r="A227" s="74">
        <v>2020</v>
      </c>
      <c r="B227" s="74"/>
      <c r="C227" s="75" t="s">
        <v>21</v>
      </c>
      <c r="D227" s="74" t="s">
        <v>591</v>
      </c>
      <c r="E227" s="75" t="s">
        <v>69</v>
      </c>
      <c r="F227" s="75" t="s">
        <v>210</v>
      </c>
      <c r="G227" s="76">
        <v>44083</v>
      </c>
      <c r="H227" s="76">
        <v>45908</v>
      </c>
      <c r="I227" s="74" t="s">
        <v>180</v>
      </c>
      <c r="J227" s="9">
        <f ca="1">TODAY()</f>
        <v>45400</v>
      </c>
      <c r="K227" s="10">
        <f ca="1">+H227-J227</f>
        <v>508</v>
      </c>
      <c r="L227" s="10">
        <f ca="1">((K227*1)/30)</f>
        <v>16.933333333333334</v>
      </c>
      <c r="M227" s="13" t="str">
        <f ca="1">IF(K227&lt;0,"VENCIDO",IF(AND(K227&gt;0,K227&lt;120),"PROXIMO A VENCER","ACTIVO"))</f>
        <v>ACTIVO</v>
      </c>
      <c r="N227" s="75" t="s">
        <v>149</v>
      </c>
      <c r="O227" s="74" t="s">
        <v>109</v>
      </c>
      <c r="P227" s="74"/>
      <c r="Q227" s="74"/>
      <c r="R227" s="74"/>
      <c r="S227" s="74"/>
      <c r="T227" s="6"/>
    </row>
    <row r="228" spans="1:20" ht="91.5">
      <c r="A228" s="6">
        <v>2020</v>
      </c>
      <c r="B228" s="6" t="s">
        <v>592</v>
      </c>
      <c r="C228" s="7" t="s">
        <v>21</v>
      </c>
      <c r="D228" s="6" t="s">
        <v>593</v>
      </c>
      <c r="E228" s="7" t="s">
        <v>413</v>
      </c>
      <c r="F228" s="7" t="s">
        <v>210</v>
      </c>
      <c r="G228" s="63">
        <v>44061</v>
      </c>
      <c r="H228" s="63">
        <v>45886</v>
      </c>
      <c r="I228" s="6" t="s">
        <v>180</v>
      </c>
      <c r="J228" s="9">
        <f ca="1">TODAY()</f>
        <v>45400</v>
      </c>
      <c r="K228" s="10">
        <f ca="1">+H228-J228</f>
        <v>486</v>
      </c>
      <c r="L228" s="10">
        <f ca="1">((K228*1)/30)</f>
        <v>16.2</v>
      </c>
      <c r="M228" s="13" t="str">
        <f ca="1">IF(K228&lt;0,"VENCIDO",IF(AND(K228&gt;0,K228&lt;120),"PROXIMO A VENCER","ACTIVO"))</f>
        <v>ACTIVO</v>
      </c>
      <c r="N228" s="7" t="s">
        <v>149</v>
      </c>
      <c r="O228" s="6" t="s">
        <v>109</v>
      </c>
      <c r="P228" s="6"/>
      <c r="Q228" s="6"/>
      <c r="R228" s="6"/>
      <c r="S228" s="6"/>
      <c r="T228" s="6"/>
    </row>
    <row r="229" spans="1:20" ht="91.5">
      <c r="A229" s="6">
        <v>2020</v>
      </c>
      <c r="B229" s="6" t="s">
        <v>594</v>
      </c>
      <c r="C229" s="7" t="s">
        <v>595</v>
      </c>
      <c r="D229" s="6" t="s">
        <v>596</v>
      </c>
      <c r="E229" s="7" t="s">
        <v>413</v>
      </c>
      <c r="F229" s="7" t="s">
        <v>597</v>
      </c>
      <c r="G229" s="63">
        <v>45175</v>
      </c>
      <c r="H229" s="63">
        <v>46270</v>
      </c>
      <c r="I229" s="6" t="s">
        <v>217</v>
      </c>
      <c r="J229" s="9">
        <f ca="1">TODAY()</f>
        <v>45400</v>
      </c>
      <c r="K229" s="10">
        <f ca="1">+H229-J229</f>
        <v>870</v>
      </c>
      <c r="L229" s="10">
        <f ca="1">((K229*1)/30)</f>
        <v>29</v>
      </c>
      <c r="M229" s="13" t="str">
        <f ca="1">IF(K229&lt;0,"VENCIDO",IF(AND(K229&gt;0,K229&lt;120),"PROXIMO A VENCER","ACTIVO"))</f>
        <v>ACTIVO</v>
      </c>
      <c r="N229" s="6" t="s">
        <v>149</v>
      </c>
      <c r="O229" s="6" t="s">
        <v>109</v>
      </c>
      <c r="P229" s="7"/>
      <c r="Q229" s="6"/>
      <c r="R229" s="6"/>
      <c r="S229" s="6"/>
      <c r="T229" s="6"/>
    </row>
    <row r="230" spans="1:20" ht="91.5" hidden="1">
      <c r="A230" s="6">
        <v>2020</v>
      </c>
      <c r="B230" s="6" t="s">
        <v>598</v>
      </c>
      <c r="C230" s="7" t="s">
        <v>21</v>
      </c>
      <c r="D230" s="6" t="s">
        <v>596</v>
      </c>
      <c r="E230" s="7" t="s">
        <v>413</v>
      </c>
      <c r="F230" s="7" t="s">
        <v>210</v>
      </c>
      <c r="G230" s="63">
        <v>44081</v>
      </c>
      <c r="H230" s="63">
        <v>45175</v>
      </c>
      <c r="I230" s="6" t="s">
        <v>217</v>
      </c>
      <c r="J230" s="9">
        <f ca="1">TODAY()</f>
        <v>45400</v>
      </c>
      <c r="K230" s="10">
        <f ca="1">+H230-J230</f>
        <v>-225</v>
      </c>
      <c r="L230" s="10">
        <f ca="1">((K230*1)/30)</f>
        <v>-7.5</v>
      </c>
      <c r="M230" s="13" t="str">
        <f ca="1">IF(K230&lt;0,"VENCIDO",IF(AND(K230&gt;0,K230&lt;120),"PROXIMO A VENCER","ACTIVO"))</f>
        <v>VENCIDO</v>
      </c>
      <c r="N230" s="6" t="s">
        <v>149</v>
      </c>
      <c r="O230" s="6" t="s">
        <v>109</v>
      </c>
      <c r="P230" s="6"/>
      <c r="Q230" s="6"/>
      <c r="R230" s="6"/>
      <c r="S230" s="6"/>
      <c r="T230" s="6"/>
    </row>
    <row r="231" spans="1:20" ht="91.5" hidden="1">
      <c r="A231" s="6">
        <v>2020</v>
      </c>
      <c r="B231" s="6" t="s">
        <v>599</v>
      </c>
      <c r="C231" s="7" t="s">
        <v>21</v>
      </c>
      <c r="D231" s="6" t="s">
        <v>600</v>
      </c>
      <c r="E231" s="7" t="s">
        <v>69</v>
      </c>
      <c r="F231" s="7" t="s">
        <v>210</v>
      </c>
      <c r="G231" s="63">
        <v>44075</v>
      </c>
      <c r="H231" s="63">
        <v>44196</v>
      </c>
      <c r="I231" s="6" t="s">
        <v>601</v>
      </c>
      <c r="J231" s="9">
        <f ca="1">TODAY()</f>
        <v>45400</v>
      </c>
      <c r="K231" s="10">
        <f ca="1">+H231-J231</f>
        <v>-1204</v>
      </c>
      <c r="L231" s="10">
        <f ca="1">((K231*1)/30)</f>
        <v>-40.133333333333333</v>
      </c>
      <c r="M231" s="13" t="str">
        <f ca="1">IF(K231&lt;0,"VENCIDO",IF(AND(K231&gt;0,K231&lt;120),"PROXIMO A VENCER","ACTIVO"))</f>
        <v>VENCIDO</v>
      </c>
      <c r="N231" s="7" t="s">
        <v>602</v>
      </c>
      <c r="O231" s="7" t="s">
        <v>109</v>
      </c>
      <c r="P231" s="6"/>
      <c r="Q231" s="6"/>
      <c r="R231" s="6"/>
      <c r="S231" s="6"/>
      <c r="T231" s="74"/>
    </row>
    <row r="232" spans="1:20" ht="91.5" hidden="1">
      <c r="A232" s="6">
        <v>2020</v>
      </c>
      <c r="B232" s="6" t="s">
        <v>603</v>
      </c>
      <c r="C232" s="7" t="s">
        <v>604</v>
      </c>
      <c r="D232" s="6" t="s">
        <v>605</v>
      </c>
      <c r="E232" s="7" t="s">
        <v>233</v>
      </c>
      <c r="F232" s="7" t="s">
        <v>107</v>
      </c>
      <c r="G232" s="63">
        <v>44095</v>
      </c>
      <c r="H232" s="63">
        <v>45189</v>
      </c>
      <c r="I232" s="6" t="s">
        <v>217</v>
      </c>
      <c r="J232" s="9">
        <f ca="1">TODAY()</f>
        <v>45400</v>
      </c>
      <c r="K232" s="10">
        <f ca="1">+H232-J232</f>
        <v>-211</v>
      </c>
      <c r="L232" s="10">
        <f ca="1">((K232*1)/30)</f>
        <v>-7.0333333333333332</v>
      </c>
      <c r="M232" s="13" t="str">
        <f ca="1">IF(K232&lt;0,"VENCIDO",IF(AND(K232&gt;0,K232&lt;120),"PROXIMO A VENCER","ACTIVO"))</f>
        <v>VENCIDO</v>
      </c>
      <c r="N232" s="6"/>
      <c r="O232" s="6" t="s">
        <v>109</v>
      </c>
      <c r="P232" s="6"/>
      <c r="Q232" s="6"/>
      <c r="R232" s="6"/>
      <c r="S232" s="6"/>
      <c r="T232" s="74"/>
    </row>
    <row r="233" spans="1:20" ht="91.5" hidden="1">
      <c r="A233" s="6">
        <v>2020</v>
      </c>
      <c r="B233" s="6"/>
      <c r="C233" s="7" t="s">
        <v>21</v>
      </c>
      <c r="D233" s="6" t="s">
        <v>606</v>
      </c>
      <c r="E233" s="7" t="s">
        <v>69</v>
      </c>
      <c r="F233" s="7" t="s">
        <v>210</v>
      </c>
      <c r="G233" s="6"/>
      <c r="H233" s="6"/>
      <c r="I233" s="6"/>
      <c r="J233" s="9">
        <f ca="1">TODAY()</f>
        <v>45400</v>
      </c>
      <c r="K233" s="10">
        <f ca="1">+H233-J233</f>
        <v>-45400</v>
      </c>
      <c r="L233" s="10">
        <f ca="1">((K233*1)/30)</f>
        <v>-1513.3333333333333</v>
      </c>
      <c r="M233" s="13" t="s">
        <v>26</v>
      </c>
      <c r="N233" s="6"/>
      <c r="O233" s="6" t="s">
        <v>109</v>
      </c>
      <c r="P233" s="6"/>
      <c r="Q233" s="6"/>
      <c r="R233" s="6"/>
      <c r="S233" s="6"/>
      <c r="T233" s="6"/>
    </row>
    <row r="234" spans="1:20" ht="91.5">
      <c r="A234" s="6">
        <v>2020</v>
      </c>
      <c r="B234" s="6" t="s">
        <v>607</v>
      </c>
      <c r="C234" s="7" t="s">
        <v>21</v>
      </c>
      <c r="D234" s="6" t="s">
        <v>608</v>
      </c>
      <c r="E234" s="7" t="s">
        <v>69</v>
      </c>
      <c r="F234" s="7" t="s">
        <v>210</v>
      </c>
      <c r="G234" s="63">
        <v>44070</v>
      </c>
      <c r="H234" s="9">
        <v>45895</v>
      </c>
      <c r="I234" s="7" t="s">
        <v>180</v>
      </c>
      <c r="J234" s="9">
        <f ca="1">TODAY()</f>
        <v>45400</v>
      </c>
      <c r="K234" s="10">
        <f ca="1">+H234-J234</f>
        <v>495</v>
      </c>
      <c r="L234" s="10">
        <f ca="1">((K234*1)/30)</f>
        <v>16.5</v>
      </c>
      <c r="M234" s="13" t="str">
        <f ca="1">IF(K234&lt;0,"VENCIDO",IF(AND(K234&gt;0,K234&lt;120),"PROXIMO A VENCER","ACTIVO"))</f>
        <v>ACTIVO</v>
      </c>
      <c r="N234" s="7" t="s">
        <v>149</v>
      </c>
      <c r="O234" s="7" t="s">
        <v>109</v>
      </c>
      <c r="P234" s="6"/>
      <c r="Q234" s="6"/>
      <c r="R234" s="6"/>
      <c r="S234" s="6"/>
      <c r="T234" s="6"/>
    </row>
    <row r="235" spans="1:20" ht="91.5">
      <c r="A235" s="6">
        <v>2020</v>
      </c>
      <c r="B235" s="6" t="s">
        <v>609</v>
      </c>
      <c r="C235" s="7" t="s">
        <v>21</v>
      </c>
      <c r="D235" s="6" t="s">
        <v>610</v>
      </c>
      <c r="E235" s="7" t="s">
        <v>233</v>
      </c>
      <c r="F235" s="7" t="s">
        <v>210</v>
      </c>
      <c r="G235" s="63">
        <v>44068</v>
      </c>
      <c r="H235" s="9">
        <v>45893</v>
      </c>
      <c r="I235" s="7" t="s">
        <v>180</v>
      </c>
      <c r="J235" s="9">
        <f ca="1">TODAY()</f>
        <v>45400</v>
      </c>
      <c r="K235" s="10">
        <f ca="1">+H235-J235</f>
        <v>493</v>
      </c>
      <c r="L235" s="10">
        <f ca="1">((K235*1)/30)</f>
        <v>16.433333333333334</v>
      </c>
      <c r="M235" s="13" t="str">
        <f ca="1">IF(K235&lt;0,"VENCIDO",IF(AND(K235&gt;0,K235&lt;120),"PROXIMO A VENCER","ACTIVO"))</f>
        <v>ACTIVO</v>
      </c>
      <c r="N235" s="7" t="s">
        <v>149</v>
      </c>
      <c r="O235" s="7" t="s">
        <v>109</v>
      </c>
      <c r="P235" s="6"/>
      <c r="Q235" s="6"/>
      <c r="R235" s="6"/>
      <c r="S235" s="6"/>
      <c r="T235" s="6"/>
    </row>
    <row r="236" spans="1:20" ht="91.5">
      <c r="A236" s="6">
        <v>2020</v>
      </c>
      <c r="B236" s="6" t="s">
        <v>611</v>
      </c>
      <c r="C236" s="7" t="s">
        <v>21</v>
      </c>
      <c r="D236" s="6" t="s">
        <v>612</v>
      </c>
      <c r="E236" s="7" t="s">
        <v>69</v>
      </c>
      <c r="F236" s="7" t="s">
        <v>210</v>
      </c>
      <c r="G236" s="63">
        <v>44057</v>
      </c>
      <c r="H236" s="9">
        <v>45882</v>
      </c>
      <c r="I236" s="7" t="s">
        <v>180</v>
      </c>
      <c r="J236" s="9">
        <f ca="1">TODAY()</f>
        <v>45400</v>
      </c>
      <c r="K236" s="10">
        <f ca="1">+H236-J236</f>
        <v>482</v>
      </c>
      <c r="L236" s="10">
        <f ca="1">((K236*1)/30)</f>
        <v>16.066666666666666</v>
      </c>
      <c r="M236" s="13" t="str">
        <f ca="1">IF(K236&lt;0,"VENCIDO",IF(AND(K236&gt;0,K236&lt;120),"PROXIMO A VENCER","ACTIVO"))</f>
        <v>ACTIVO</v>
      </c>
      <c r="N236" s="7" t="s">
        <v>149</v>
      </c>
      <c r="O236" s="7" t="s">
        <v>109</v>
      </c>
      <c r="P236" s="6"/>
      <c r="Q236" s="6"/>
      <c r="R236" s="6"/>
      <c r="S236" s="6"/>
      <c r="T236" s="6"/>
    </row>
    <row r="237" spans="1:20" ht="91.5">
      <c r="A237" s="6">
        <v>2020</v>
      </c>
      <c r="B237" s="6" t="s">
        <v>613</v>
      </c>
      <c r="C237" s="7" t="s">
        <v>21</v>
      </c>
      <c r="D237" s="6" t="s">
        <v>614</v>
      </c>
      <c r="E237" s="7" t="s">
        <v>69</v>
      </c>
      <c r="F237" s="7" t="s">
        <v>210</v>
      </c>
      <c r="G237" s="63">
        <v>44063</v>
      </c>
      <c r="H237" s="9">
        <v>45888</v>
      </c>
      <c r="I237" s="7" t="s">
        <v>180</v>
      </c>
      <c r="J237" s="9">
        <f ca="1">TODAY()</f>
        <v>45400</v>
      </c>
      <c r="K237" s="10">
        <f ca="1">+H237-J237</f>
        <v>488</v>
      </c>
      <c r="L237" s="10">
        <f ca="1">((K237*1)/30)</f>
        <v>16.266666666666666</v>
      </c>
      <c r="M237" s="13" t="str">
        <f ca="1">IF(K237&lt;0,"VENCIDO",IF(AND(K237&gt;0,K237&lt;120),"PROXIMO A VENCER","ACTIVO"))</f>
        <v>ACTIVO</v>
      </c>
      <c r="N237" s="7" t="s">
        <v>149</v>
      </c>
      <c r="O237" s="7" t="s">
        <v>109</v>
      </c>
      <c r="P237" s="6"/>
      <c r="Q237" s="6"/>
      <c r="R237" s="6"/>
      <c r="S237" s="6"/>
      <c r="T237" s="6"/>
    </row>
    <row r="238" spans="1:20" ht="91.5">
      <c r="A238" s="67">
        <v>2020</v>
      </c>
      <c r="B238" s="67" t="s">
        <v>615</v>
      </c>
      <c r="C238" s="67" t="s">
        <v>21</v>
      </c>
      <c r="D238" s="66" t="s">
        <v>616</v>
      </c>
      <c r="E238" s="67" t="s">
        <v>69</v>
      </c>
      <c r="F238" s="67" t="s">
        <v>210</v>
      </c>
      <c r="G238" s="72">
        <v>44061</v>
      </c>
      <c r="H238" s="73">
        <v>45886</v>
      </c>
      <c r="I238" s="67" t="s">
        <v>180</v>
      </c>
      <c r="J238" s="9">
        <f ca="1">TODAY()</f>
        <v>45400</v>
      </c>
      <c r="K238" s="10">
        <f ca="1">+H238-J238</f>
        <v>486</v>
      </c>
      <c r="L238" s="10">
        <f ca="1">((K238*1)/30)</f>
        <v>16.2</v>
      </c>
      <c r="M238" s="13" t="str">
        <f ca="1">IF(K238&lt;0,"VENCIDO",IF(AND(K238&gt;0,K238&lt;120),"PROXIMO A VENCER","ACTIVO"))</f>
        <v>ACTIVO</v>
      </c>
      <c r="N238" s="67" t="s">
        <v>149</v>
      </c>
      <c r="O238" s="67" t="s">
        <v>109</v>
      </c>
      <c r="P238" s="66"/>
      <c r="Q238" s="66"/>
      <c r="R238" s="66"/>
      <c r="S238" s="66"/>
      <c r="T238" s="6"/>
    </row>
    <row r="239" spans="1:20" ht="91.5">
      <c r="A239" s="6">
        <v>2020</v>
      </c>
      <c r="B239" s="6" t="s">
        <v>617</v>
      </c>
      <c r="C239" s="7" t="s">
        <v>21</v>
      </c>
      <c r="D239" s="6" t="s">
        <v>618</v>
      </c>
      <c r="E239" s="7" t="s">
        <v>69</v>
      </c>
      <c r="F239" s="7" t="s">
        <v>210</v>
      </c>
      <c r="G239" s="63">
        <v>44070</v>
      </c>
      <c r="H239" s="9">
        <v>45895</v>
      </c>
      <c r="I239" s="7" t="s">
        <v>180</v>
      </c>
      <c r="J239" s="9">
        <f ca="1">TODAY()</f>
        <v>45400</v>
      </c>
      <c r="K239" s="10">
        <f ca="1">+H239-J239</f>
        <v>495</v>
      </c>
      <c r="L239" s="10">
        <f ca="1">((K239*1)/30)</f>
        <v>16.5</v>
      </c>
      <c r="M239" s="13" t="str">
        <f ca="1">IF(K239&lt;0,"VENCIDO",IF(AND(K239&gt;0,K239&lt;120),"PROXIMO A VENCER","ACTIVO"))</f>
        <v>ACTIVO</v>
      </c>
      <c r="N239" s="7" t="s">
        <v>149</v>
      </c>
      <c r="O239" s="7" t="s">
        <v>109</v>
      </c>
      <c r="P239" s="6"/>
      <c r="Q239" s="6"/>
      <c r="R239" s="6"/>
      <c r="S239" s="6"/>
      <c r="T239" s="6"/>
    </row>
    <row r="240" spans="1:20" ht="91.5">
      <c r="A240" s="6">
        <v>2020</v>
      </c>
      <c r="B240" s="6" t="s">
        <v>619</v>
      </c>
      <c r="C240" s="7" t="s">
        <v>21</v>
      </c>
      <c r="D240" s="6" t="s">
        <v>620</v>
      </c>
      <c r="E240" s="7" t="s">
        <v>69</v>
      </c>
      <c r="F240" s="7" t="s">
        <v>210</v>
      </c>
      <c r="G240" s="63">
        <v>44061</v>
      </c>
      <c r="H240" s="9">
        <v>45886</v>
      </c>
      <c r="I240" s="7" t="s">
        <v>180</v>
      </c>
      <c r="J240" s="9">
        <f ca="1">TODAY()</f>
        <v>45400</v>
      </c>
      <c r="K240" s="10">
        <f ca="1">+H240-J240</f>
        <v>486</v>
      </c>
      <c r="L240" s="10">
        <f ca="1">((K240*1)/30)</f>
        <v>16.2</v>
      </c>
      <c r="M240" s="13" t="str">
        <f ca="1">IF(K240&lt;0,"VENCIDO",IF(AND(K240&gt;0,K240&lt;120),"PROXIMO A VENCER","ACTIVO"))</f>
        <v>ACTIVO</v>
      </c>
      <c r="N240" s="7" t="s">
        <v>149</v>
      </c>
      <c r="O240" s="7" t="s">
        <v>109</v>
      </c>
      <c r="P240" s="6"/>
      <c r="Q240" s="6"/>
      <c r="R240" s="6"/>
      <c r="S240" s="6"/>
      <c r="T240" s="6"/>
    </row>
    <row r="241" spans="1:20" ht="91.5">
      <c r="A241" s="6">
        <v>2020</v>
      </c>
      <c r="B241" s="6" t="s">
        <v>621</v>
      </c>
      <c r="C241" s="7" t="s">
        <v>21</v>
      </c>
      <c r="D241" s="6" t="s">
        <v>622</v>
      </c>
      <c r="E241" s="7" t="s">
        <v>69</v>
      </c>
      <c r="F241" s="7" t="s">
        <v>210</v>
      </c>
      <c r="G241" s="63">
        <v>44061</v>
      </c>
      <c r="H241" s="9">
        <v>45886</v>
      </c>
      <c r="I241" s="7" t="s">
        <v>180</v>
      </c>
      <c r="J241" s="9">
        <f ca="1">TODAY()</f>
        <v>45400</v>
      </c>
      <c r="K241" s="10">
        <f ca="1">+H241-J241</f>
        <v>486</v>
      </c>
      <c r="L241" s="10">
        <f ca="1">((K241*1)/30)</f>
        <v>16.2</v>
      </c>
      <c r="M241" s="13" t="str">
        <f ca="1">IF(K241&lt;0,"VENCIDO",IF(AND(K241&gt;0,K241&lt;120),"PROXIMO A VENCER","ACTIVO"))</f>
        <v>ACTIVO</v>
      </c>
      <c r="N241" s="7" t="s">
        <v>149</v>
      </c>
      <c r="O241" s="7" t="s">
        <v>109</v>
      </c>
      <c r="P241" s="6"/>
      <c r="Q241" s="6"/>
      <c r="R241" s="6"/>
      <c r="S241" s="6"/>
      <c r="T241" s="6"/>
    </row>
    <row r="242" spans="1:20" ht="91.5" hidden="1">
      <c r="A242" s="6">
        <v>2020</v>
      </c>
      <c r="B242" s="6" t="s">
        <v>623</v>
      </c>
      <c r="C242" s="7" t="s">
        <v>21</v>
      </c>
      <c r="D242" s="6" t="s">
        <v>624</v>
      </c>
      <c r="E242" s="7" t="s">
        <v>69</v>
      </c>
      <c r="F242" s="7" t="s">
        <v>210</v>
      </c>
      <c r="G242" s="63">
        <v>44068</v>
      </c>
      <c r="H242" s="9"/>
      <c r="I242" s="7" t="s">
        <v>180</v>
      </c>
      <c r="J242" s="9">
        <f ca="1">TODAY()</f>
        <v>45400</v>
      </c>
      <c r="K242" s="10">
        <f ca="1">+H242-J242</f>
        <v>-45400</v>
      </c>
      <c r="L242" s="10">
        <f ca="1">((K242*1)/30)</f>
        <v>-1513.3333333333333</v>
      </c>
      <c r="M242" s="13" t="s">
        <v>26</v>
      </c>
      <c r="N242" s="7" t="s">
        <v>149</v>
      </c>
      <c r="O242" s="7" t="s">
        <v>109</v>
      </c>
      <c r="P242" s="6" t="s">
        <v>414</v>
      </c>
      <c r="Q242" s="6"/>
      <c r="R242" s="6"/>
      <c r="S242" s="6"/>
      <c r="T242" s="6"/>
    </row>
    <row r="243" spans="1:20" ht="137.25">
      <c r="A243" s="7">
        <v>2020</v>
      </c>
      <c r="B243" s="7" t="s">
        <v>625</v>
      </c>
      <c r="C243" s="77" t="s">
        <v>21</v>
      </c>
      <c r="D243" s="6" t="s">
        <v>626</v>
      </c>
      <c r="E243" s="7" t="s">
        <v>69</v>
      </c>
      <c r="F243" s="7" t="s">
        <v>210</v>
      </c>
      <c r="G243" s="63">
        <v>43998</v>
      </c>
      <c r="H243" s="9">
        <v>45823</v>
      </c>
      <c r="I243" s="7" t="s">
        <v>102</v>
      </c>
      <c r="J243" s="9">
        <f ca="1">TODAY()</f>
        <v>45400</v>
      </c>
      <c r="K243" s="10">
        <f ca="1">+H243-J243</f>
        <v>423</v>
      </c>
      <c r="L243" s="10">
        <f ca="1">((K243*1)/30)</f>
        <v>14.1</v>
      </c>
      <c r="M243" s="13" t="str">
        <f ca="1">IF(K243&lt;0,"VENCIDO",IF(AND(K243&gt;0,K243&lt;120),"PROXIMO A VENCER","ACTIVO"))</f>
        <v>ACTIVO</v>
      </c>
      <c r="N243" s="7" t="s">
        <v>149</v>
      </c>
      <c r="O243" s="6" t="s">
        <v>109</v>
      </c>
      <c r="P243" s="6"/>
      <c r="Q243" s="6"/>
      <c r="R243" s="6" t="s">
        <v>627</v>
      </c>
      <c r="S243" s="6"/>
      <c r="T243" s="66"/>
    </row>
    <row r="244" spans="1:20" ht="91.5">
      <c r="A244" s="7">
        <v>2020</v>
      </c>
      <c r="B244" s="7" t="s">
        <v>628</v>
      </c>
      <c r="C244" s="77" t="s">
        <v>21</v>
      </c>
      <c r="D244" s="6" t="s">
        <v>629</v>
      </c>
      <c r="E244" s="7" t="s">
        <v>69</v>
      </c>
      <c r="F244" s="7" t="s">
        <v>210</v>
      </c>
      <c r="G244" s="63">
        <v>43987</v>
      </c>
      <c r="H244" s="9">
        <v>45812</v>
      </c>
      <c r="I244" s="7" t="s">
        <v>102</v>
      </c>
      <c r="J244" s="9">
        <f ca="1">TODAY()</f>
        <v>45400</v>
      </c>
      <c r="K244" s="10">
        <f ca="1">+H244-J244</f>
        <v>412</v>
      </c>
      <c r="L244" s="10">
        <f ca="1">((K244*1)/30)</f>
        <v>13.733333333333333</v>
      </c>
      <c r="M244" s="13" t="str">
        <f ca="1">IF(K244&lt;0,"VENCIDO",IF(AND(K244&gt;0,K244&lt;120),"PROXIMO A VENCER","ACTIVO"))</f>
        <v>ACTIVO</v>
      </c>
      <c r="N244" s="7" t="s">
        <v>149</v>
      </c>
      <c r="O244" s="6" t="s">
        <v>109</v>
      </c>
      <c r="P244" s="6"/>
      <c r="Q244" s="6"/>
      <c r="R244" s="6"/>
      <c r="S244" s="6"/>
      <c r="T244" s="6"/>
    </row>
    <row r="245" spans="1:20" ht="91.5">
      <c r="A245" s="7">
        <v>2020</v>
      </c>
      <c r="B245" s="7" t="s">
        <v>630</v>
      </c>
      <c r="C245" s="7" t="s">
        <v>21</v>
      </c>
      <c r="D245" s="6" t="s">
        <v>631</v>
      </c>
      <c r="E245" s="7" t="s">
        <v>69</v>
      </c>
      <c r="F245" s="7" t="s">
        <v>210</v>
      </c>
      <c r="G245" s="63">
        <v>43970</v>
      </c>
      <c r="H245" s="63">
        <v>45795</v>
      </c>
      <c r="I245" s="6" t="s">
        <v>180</v>
      </c>
      <c r="J245" s="9">
        <f ca="1">TODAY()</f>
        <v>45400</v>
      </c>
      <c r="K245" s="10">
        <f ca="1">+H245-J245</f>
        <v>395</v>
      </c>
      <c r="L245" s="10">
        <f ca="1">((K245*1)/30)</f>
        <v>13.166666666666666</v>
      </c>
      <c r="M245" s="13" t="str">
        <f ca="1">IF(K245&lt;0,"VENCIDO",IF(AND(K245&gt;0,K245&lt;120),"PROXIMO A VENCER","ACTIVO"))</f>
        <v>ACTIVO</v>
      </c>
      <c r="N245" s="7" t="s">
        <v>149</v>
      </c>
      <c r="O245" s="6" t="s">
        <v>109</v>
      </c>
      <c r="P245" s="6"/>
      <c r="Q245" s="6"/>
      <c r="R245" s="6"/>
      <c r="S245" s="6"/>
      <c r="T245" s="6"/>
    </row>
    <row r="246" spans="1:20" ht="76.5" hidden="1">
      <c r="A246" s="78">
        <v>2020</v>
      </c>
      <c r="B246" s="78" t="s">
        <v>632</v>
      </c>
      <c r="C246" s="78" t="s">
        <v>633</v>
      </c>
      <c r="D246" s="79" t="s">
        <v>634</v>
      </c>
      <c r="E246" s="78" t="s">
        <v>69</v>
      </c>
      <c r="F246" s="78" t="s">
        <v>635</v>
      </c>
      <c r="G246" s="79"/>
      <c r="H246" s="78"/>
      <c r="I246" s="78"/>
      <c r="J246" s="9">
        <f ca="1">TODAY()</f>
        <v>45400</v>
      </c>
      <c r="K246" s="10">
        <f ca="1">+H246-J246</f>
        <v>-45400</v>
      </c>
      <c r="L246" s="10">
        <f ca="1">((K246*1)/30)</f>
        <v>-1513.3333333333333</v>
      </c>
      <c r="M246" s="13" t="s">
        <v>26</v>
      </c>
      <c r="N246" s="78"/>
      <c r="O246" s="78" t="s">
        <v>109</v>
      </c>
      <c r="P246" s="79"/>
      <c r="Q246" s="79"/>
      <c r="R246" s="79" t="s">
        <v>636</v>
      </c>
      <c r="S246" s="79"/>
      <c r="T246" s="6"/>
    </row>
    <row r="247" spans="1:20" ht="91.5" hidden="1">
      <c r="A247" s="78">
        <v>2020</v>
      </c>
      <c r="B247" s="78" t="s">
        <v>637</v>
      </c>
      <c r="C247" s="78" t="s">
        <v>21</v>
      </c>
      <c r="D247" s="79" t="s">
        <v>638</v>
      </c>
      <c r="E247" s="78" t="s">
        <v>413</v>
      </c>
      <c r="F247" s="78" t="s">
        <v>210</v>
      </c>
      <c r="G247" s="79"/>
      <c r="H247" s="78"/>
      <c r="I247" s="78"/>
      <c r="J247" s="9">
        <f ca="1">TODAY()</f>
        <v>45400</v>
      </c>
      <c r="K247" s="10">
        <f ca="1">+H247-J247</f>
        <v>-45400</v>
      </c>
      <c r="L247" s="10">
        <f ca="1">((K247*1)/30)</f>
        <v>-1513.3333333333333</v>
      </c>
      <c r="M247" s="13" t="s">
        <v>26</v>
      </c>
      <c r="N247" s="78"/>
      <c r="O247" s="78" t="s">
        <v>109</v>
      </c>
      <c r="P247" s="79"/>
      <c r="Q247" s="79"/>
      <c r="R247" s="79" t="s">
        <v>636</v>
      </c>
      <c r="S247" s="79"/>
      <c r="T247" s="6"/>
    </row>
    <row r="248" spans="1:20" ht="91.5">
      <c r="A248" s="7">
        <v>2020</v>
      </c>
      <c r="B248" s="7" t="s">
        <v>639</v>
      </c>
      <c r="C248" s="77" t="s">
        <v>21</v>
      </c>
      <c r="D248" s="6" t="s">
        <v>640</v>
      </c>
      <c r="E248" s="7" t="s">
        <v>69</v>
      </c>
      <c r="F248" s="7" t="s">
        <v>210</v>
      </c>
      <c r="G248" s="63">
        <v>43937</v>
      </c>
      <c r="H248" s="9">
        <v>45762</v>
      </c>
      <c r="I248" s="7" t="s">
        <v>180</v>
      </c>
      <c r="J248" s="9">
        <f ca="1">TODAY()</f>
        <v>45400</v>
      </c>
      <c r="K248" s="10">
        <f ca="1">+H248-J248</f>
        <v>362</v>
      </c>
      <c r="L248" s="10">
        <f ca="1">((K248*1)/30)</f>
        <v>12.066666666666666</v>
      </c>
      <c r="M248" s="13" t="str">
        <f ca="1">IF(K248&lt;0,"VENCIDO",IF(AND(K248&gt;0,K248&lt;120),"PROXIMO A VENCER","ACTIVO"))</f>
        <v>ACTIVO</v>
      </c>
      <c r="N248" s="7" t="s">
        <v>149</v>
      </c>
      <c r="O248" s="7" t="s">
        <v>109</v>
      </c>
      <c r="P248" s="6"/>
      <c r="Q248" s="6"/>
      <c r="R248" s="6" t="s">
        <v>641</v>
      </c>
      <c r="S248" s="6"/>
      <c r="T248" s="6"/>
    </row>
    <row r="249" spans="1:20" ht="121.5">
      <c r="A249" s="7">
        <v>2020</v>
      </c>
      <c r="B249" s="7" t="s">
        <v>642</v>
      </c>
      <c r="C249" s="77" t="s">
        <v>484</v>
      </c>
      <c r="D249" s="6" t="s">
        <v>643</v>
      </c>
      <c r="E249" s="7" t="s">
        <v>69</v>
      </c>
      <c r="F249" s="7" t="s">
        <v>644</v>
      </c>
      <c r="G249" s="63">
        <v>43894</v>
      </c>
      <c r="H249" s="9">
        <v>45719</v>
      </c>
      <c r="I249" s="7" t="s">
        <v>102</v>
      </c>
      <c r="J249" s="9">
        <f ca="1">TODAY()</f>
        <v>45400</v>
      </c>
      <c r="K249" s="10">
        <f ca="1">+H249-J249</f>
        <v>319</v>
      </c>
      <c r="L249" s="10">
        <f ca="1">((K249*1)/30)</f>
        <v>10.633333333333333</v>
      </c>
      <c r="M249" s="13" t="str">
        <f ca="1">IF(K249&lt;0,"VENCIDO",IF(AND(K249&gt;0,K249&lt;120),"PROXIMO A VENCER","ACTIVO"))</f>
        <v>ACTIVO</v>
      </c>
      <c r="N249" s="7" t="s">
        <v>149</v>
      </c>
      <c r="O249" s="7" t="s">
        <v>109</v>
      </c>
      <c r="P249" s="6"/>
      <c r="Q249" s="6"/>
      <c r="R249" s="6"/>
      <c r="S249" s="6"/>
      <c r="T249" s="6"/>
    </row>
    <row r="250" spans="1:20" ht="91.5" hidden="1">
      <c r="A250" s="7">
        <v>2020</v>
      </c>
      <c r="B250" s="7">
        <v>8</v>
      </c>
      <c r="C250" s="77" t="s">
        <v>21</v>
      </c>
      <c r="D250" s="6" t="s">
        <v>506</v>
      </c>
      <c r="E250" s="7" t="s">
        <v>69</v>
      </c>
      <c r="F250" s="7" t="s">
        <v>210</v>
      </c>
      <c r="G250" s="6"/>
      <c r="H250" s="7"/>
      <c r="I250" s="7"/>
      <c r="J250" s="9">
        <f ca="1">TODAY()</f>
        <v>45400</v>
      </c>
      <c r="K250" s="10">
        <f ca="1">+H250-J250</f>
        <v>-45400</v>
      </c>
      <c r="L250" s="10">
        <f ca="1">((K250*1)/30)</f>
        <v>-1513.3333333333333</v>
      </c>
      <c r="M250" s="13" t="s">
        <v>26</v>
      </c>
      <c r="N250" s="7"/>
      <c r="O250" s="7" t="s">
        <v>109</v>
      </c>
      <c r="P250" s="6"/>
      <c r="Q250" s="6"/>
      <c r="R250" s="6"/>
      <c r="S250" s="6"/>
      <c r="T250" s="6"/>
    </row>
    <row r="251" spans="1:20" ht="91.5" hidden="1">
      <c r="A251" s="7">
        <v>2020</v>
      </c>
      <c r="B251" s="7">
        <v>7</v>
      </c>
      <c r="C251" s="77" t="s">
        <v>21</v>
      </c>
      <c r="D251" s="6" t="s">
        <v>645</v>
      </c>
      <c r="E251" s="7" t="s">
        <v>413</v>
      </c>
      <c r="F251" s="7" t="s">
        <v>210</v>
      </c>
      <c r="G251" s="6"/>
      <c r="H251" s="7"/>
      <c r="I251" s="7"/>
      <c r="J251" s="9">
        <f ca="1">TODAY()</f>
        <v>45400</v>
      </c>
      <c r="K251" s="10">
        <f ca="1">+H251-J251</f>
        <v>-45400</v>
      </c>
      <c r="L251" s="10">
        <f ca="1">((K251*1)/30)</f>
        <v>-1513.3333333333333</v>
      </c>
      <c r="M251" s="13" t="s">
        <v>26</v>
      </c>
      <c r="N251" s="7"/>
      <c r="O251" s="7" t="s">
        <v>109</v>
      </c>
      <c r="P251" s="6"/>
      <c r="Q251" s="6"/>
      <c r="R251" s="6"/>
      <c r="S251" s="6"/>
      <c r="T251" s="79"/>
    </row>
    <row r="252" spans="1:20" ht="76.5" hidden="1">
      <c r="A252" s="7">
        <v>2020</v>
      </c>
      <c r="B252" s="7">
        <v>6</v>
      </c>
      <c r="C252" s="7" t="s">
        <v>633</v>
      </c>
      <c r="D252" s="6" t="s">
        <v>646</v>
      </c>
      <c r="E252" s="7" t="s">
        <v>69</v>
      </c>
      <c r="F252" s="7" t="s">
        <v>635</v>
      </c>
      <c r="G252" s="6"/>
      <c r="H252" s="7"/>
      <c r="I252" s="7"/>
      <c r="J252" s="9">
        <f ca="1">TODAY()</f>
        <v>45400</v>
      </c>
      <c r="K252" s="10">
        <f ca="1">+H252-J252</f>
        <v>-45400</v>
      </c>
      <c r="L252" s="10">
        <f ca="1">((K252*1)/30)</f>
        <v>-1513.3333333333333</v>
      </c>
      <c r="M252" s="13" t="s">
        <v>26</v>
      </c>
      <c r="N252" s="7"/>
      <c r="O252" s="7" t="s">
        <v>109</v>
      </c>
      <c r="P252" s="6"/>
      <c r="Q252" s="6"/>
      <c r="R252" s="6" t="s">
        <v>636</v>
      </c>
      <c r="S252" s="6"/>
      <c r="T252" s="79"/>
    </row>
    <row r="253" spans="1:20" ht="121.5" hidden="1">
      <c r="A253" s="7">
        <v>2020</v>
      </c>
      <c r="B253" s="7">
        <v>5</v>
      </c>
      <c r="C253" s="77" t="s">
        <v>484</v>
      </c>
      <c r="D253" s="6" t="s">
        <v>647</v>
      </c>
      <c r="E253" s="7" t="s">
        <v>69</v>
      </c>
      <c r="F253" s="7" t="s">
        <v>644</v>
      </c>
      <c r="G253" s="6"/>
      <c r="H253" s="7"/>
      <c r="I253" s="7"/>
      <c r="J253" s="9">
        <f ca="1">TODAY()</f>
        <v>45400</v>
      </c>
      <c r="K253" s="10">
        <f ca="1">+H253-J253</f>
        <v>-45400</v>
      </c>
      <c r="L253" s="10">
        <f ca="1">((K253*1)/30)</f>
        <v>-1513.3333333333333</v>
      </c>
      <c r="M253" s="13" t="s">
        <v>26</v>
      </c>
      <c r="N253" s="7"/>
      <c r="O253" s="7" t="s">
        <v>109</v>
      </c>
      <c r="P253" s="6"/>
      <c r="Q253" s="6"/>
      <c r="R253" s="6" t="s">
        <v>636</v>
      </c>
      <c r="S253" s="6"/>
      <c r="T253" s="6"/>
    </row>
    <row r="254" spans="1:20" ht="91.5">
      <c r="A254" s="7">
        <v>2020</v>
      </c>
      <c r="B254" s="7">
        <v>4</v>
      </c>
      <c r="C254" s="77" t="s">
        <v>21</v>
      </c>
      <c r="D254" s="6" t="s">
        <v>648</v>
      </c>
      <c r="E254" s="7" t="s">
        <v>69</v>
      </c>
      <c r="F254" s="7" t="s">
        <v>649</v>
      </c>
      <c r="G254" s="63">
        <v>43893</v>
      </c>
      <c r="H254" s="9">
        <v>45718</v>
      </c>
      <c r="I254" s="7" t="s">
        <v>102</v>
      </c>
      <c r="J254" s="9">
        <f ca="1">TODAY()</f>
        <v>45400</v>
      </c>
      <c r="K254" s="10">
        <f ca="1">+H254-J254</f>
        <v>318</v>
      </c>
      <c r="L254" s="10">
        <f ca="1">((K254*1)/30)</f>
        <v>10.6</v>
      </c>
      <c r="M254" s="13" t="str">
        <f ca="1">IF(K254&lt;0,"VENCIDO",IF(AND(K254&gt;0,K254&lt;120),"PROXIMO A VENCER","ACTIVO"))</f>
        <v>ACTIVO</v>
      </c>
      <c r="N254" s="7" t="s">
        <v>149</v>
      </c>
      <c r="O254" s="7" t="s">
        <v>109</v>
      </c>
      <c r="P254" s="7"/>
      <c r="Q254" s="80" t="s">
        <v>650</v>
      </c>
      <c r="R254" s="7"/>
      <c r="S254" s="7" t="s">
        <v>406</v>
      </c>
      <c r="T254" s="6"/>
    </row>
    <row r="255" spans="1:20" ht="76.5">
      <c r="A255" s="7">
        <v>2020</v>
      </c>
      <c r="B255" s="7">
        <v>3</v>
      </c>
      <c r="C255" s="77" t="s">
        <v>21</v>
      </c>
      <c r="D255" s="6" t="s">
        <v>651</v>
      </c>
      <c r="E255" s="7" t="s">
        <v>413</v>
      </c>
      <c r="F255" s="7" t="s">
        <v>652</v>
      </c>
      <c r="G255" s="63">
        <v>43853</v>
      </c>
      <c r="H255" s="9">
        <v>45679</v>
      </c>
      <c r="I255" s="7" t="s">
        <v>102</v>
      </c>
      <c r="J255" s="9">
        <f ca="1">TODAY()</f>
        <v>45400</v>
      </c>
      <c r="K255" s="10">
        <f ca="1">+H255-J255</f>
        <v>279</v>
      </c>
      <c r="L255" s="10">
        <f ca="1">((K255*1)/30)</f>
        <v>9.3000000000000007</v>
      </c>
      <c r="M255" s="13" t="str">
        <f ca="1">IF(K255&lt;0,"VENCIDO",IF(AND(K255&gt;0,K255&lt;120),"PROXIMO A VENCER","ACTIVO"))</f>
        <v>ACTIVO</v>
      </c>
      <c r="N255" s="7" t="s">
        <v>149</v>
      </c>
      <c r="O255" s="7" t="s">
        <v>109</v>
      </c>
      <c r="P255" s="7"/>
      <c r="Q255" s="7"/>
      <c r="R255" s="7"/>
      <c r="S255" s="7" t="s">
        <v>406</v>
      </c>
      <c r="T255" s="6"/>
    </row>
    <row r="256" spans="1:20" ht="91.5">
      <c r="A256" s="7">
        <v>2020</v>
      </c>
      <c r="B256" s="7">
        <v>2</v>
      </c>
      <c r="C256" s="77" t="s">
        <v>21</v>
      </c>
      <c r="D256" s="6" t="s">
        <v>653</v>
      </c>
      <c r="E256" s="7" t="s">
        <v>69</v>
      </c>
      <c r="F256" s="7" t="s">
        <v>210</v>
      </c>
      <c r="G256" s="63">
        <v>43886</v>
      </c>
      <c r="H256" s="9">
        <v>45712</v>
      </c>
      <c r="I256" s="7" t="s">
        <v>102</v>
      </c>
      <c r="J256" s="9">
        <f ca="1">TODAY()</f>
        <v>45400</v>
      </c>
      <c r="K256" s="10">
        <f ca="1">+H256-J256</f>
        <v>312</v>
      </c>
      <c r="L256" s="10">
        <f ca="1">((K256*1)/30)</f>
        <v>10.4</v>
      </c>
      <c r="M256" s="13" t="str">
        <f ca="1">IF(K256&lt;0,"VENCIDO",IF(AND(K256&gt;0,K256&lt;120),"PROXIMO A VENCER","ACTIVO"))</f>
        <v>ACTIVO</v>
      </c>
      <c r="N256" s="7" t="s">
        <v>149</v>
      </c>
      <c r="O256" s="7" t="s">
        <v>109</v>
      </c>
      <c r="P256" s="7"/>
      <c r="Q256" s="7" t="s">
        <v>654</v>
      </c>
      <c r="R256" s="7"/>
      <c r="S256" s="7" t="s">
        <v>406</v>
      </c>
      <c r="T256" s="6"/>
    </row>
    <row r="257" spans="1:20" ht="51">
      <c r="A257" s="68">
        <v>2020</v>
      </c>
      <c r="B257" s="68">
        <v>1</v>
      </c>
      <c r="C257" s="68" t="s">
        <v>655</v>
      </c>
      <c r="D257" s="69" t="s">
        <v>656</v>
      </c>
      <c r="E257" s="68" t="s">
        <v>233</v>
      </c>
      <c r="F257" s="68" t="s">
        <v>657</v>
      </c>
      <c r="G257" s="70">
        <v>44160</v>
      </c>
      <c r="H257" s="70">
        <v>45985</v>
      </c>
      <c r="I257" s="68" t="s">
        <v>180</v>
      </c>
      <c r="J257" s="9">
        <f ca="1">TODAY()</f>
        <v>45400</v>
      </c>
      <c r="K257" s="10">
        <f ca="1">+H257-J257</f>
        <v>585</v>
      </c>
      <c r="L257" s="10">
        <f ca="1">((K257*1)/30)</f>
        <v>19.5</v>
      </c>
      <c r="M257" s="13" t="str">
        <f ca="1">IF(K257&lt;0,"VENCIDO",IF(AND(K257&gt;0,K257&lt;120),"PROXIMO A VENCER","ACTIVO"))</f>
        <v>ACTIVO</v>
      </c>
      <c r="N257" s="68"/>
      <c r="O257" s="68" t="s">
        <v>528</v>
      </c>
      <c r="P257" s="68"/>
      <c r="Q257" s="71" t="s">
        <v>658</v>
      </c>
      <c r="R257" s="68"/>
      <c r="S257" s="68" t="s">
        <v>659</v>
      </c>
      <c r="T257" s="81"/>
    </row>
    <row r="258" spans="1:20" ht="76.5">
      <c r="A258" s="7">
        <v>2019</v>
      </c>
      <c r="B258" s="7">
        <v>25</v>
      </c>
      <c r="C258" s="77" t="s">
        <v>21</v>
      </c>
      <c r="D258" s="6" t="s">
        <v>660</v>
      </c>
      <c r="E258" s="7" t="s">
        <v>661</v>
      </c>
      <c r="F258" s="77" t="s">
        <v>662</v>
      </c>
      <c r="G258" s="63">
        <v>43794</v>
      </c>
      <c r="H258" s="9">
        <v>45620</v>
      </c>
      <c r="I258" s="7" t="s">
        <v>102</v>
      </c>
      <c r="J258" s="9">
        <f ca="1">TODAY()</f>
        <v>45400</v>
      </c>
      <c r="K258" s="10">
        <f ca="1">+H258-J258</f>
        <v>220</v>
      </c>
      <c r="L258" s="10">
        <f ca="1">((K258*1)/30)</f>
        <v>7.333333333333333</v>
      </c>
      <c r="M258" s="13" t="str">
        <f ca="1">IF(K258&lt;0,"VENCIDO",IF(AND(K258&gt;0,K258&lt;120),"PROXIMO A VENCER","ACTIVO"))</f>
        <v>ACTIVO</v>
      </c>
      <c r="N258" s="7" t="s">
        <v>149</v>
      </c>
      <c r="O258" s="7" t="s">
        <v>109</v>
      </c>
      <c r="P258" s="7"/>
      <c r="Q258" s="7"/>
      <c r="R258" s="7"/>
      <c r="S258" s="7"/>
      <c r="T258" s="6"/>
    </row>
    <row r="259" spans="1:20" ht="61.5">
      <c r="A259" s="77">
        <v>2019</v>
      </c>
      <c r="B259" s="77">
        <v>24</v>
      </c>
      <c r="C259" s="77" t="s">
        <v>663</v>
      </c>
      <c r="D259" s="5" t="s">
        <v>664</v>
      </c>
      <c r="E259" s="7" t="s">
        <v>413</v>
      </c>
      <c r="F259" s="77" t="s">
        <v>665</v>
      </c>
      <c r="G259" s="82">
        <v>43666</v>
      </c>
      <c r="H259" s="83">
        <v>45492</v>
      </c>
      <c r="I259" s="7" t="s">
        <v>102</v>
      </c>
      <c r="J259" s="9">
        <f ca="1">TODAY()</f>
        <v>45400</v>
      </c>
      <c r="K259" s="10">
        <f ca="1">+H259-J259</f>
        <v>92</v>
      </c>
      <c r="L259" s="10">
        <f ca="1">((K259*1)/30)</f>
        <v>3.0666666666666669</v>
      </c>
      <c r="M259" s="13" t="str">
        <f ca="1">IF(K259&lt;0,"VENCIDO",IF(AND(K259&gt;0,K259&lt;120),"PROXIMO A VENCER","ACTIVO"))</f>
        <v>PROXIMO A VENCER</v>
      </c>
      <c r="N259" s="7"/>
      <c r="O259" s="7" t="s">
        <v>109</v>
      </c>
      <c r="P259" s="7"/>
      <c r="Q259" s="7"/>
      <c r="R259" s="7"/>
      <c r="S259" s="7"/>
      <c r="T259" s="6"/>
    </row>
    <row r="260" spans="1:20" ht="61.5" hidden="1">
      <c r="A260" s="77">
        <v>2019</v>
      </c>
      <c r="B260" s="77">
        <v>23</v>
      </c>
      <c r="C260" s="77" t="s">
        <v>666</v>
      </c>
      <c r="D260" s="5" t="s">
        <v>667</v>
      </c>
      <c r="E260" s="7" t="s">
        <v>413</v>
      </c>
      <c r="F260" s="77" t="s">
        <v>668</v>
      </c>
      <c r="G260" s="82">
        <v>43769</v>
      </c>
      <c r="H260" s="83">
        <v>44134</v>
      </c>
      <c r="I260" s="77" t="s">
        <v>669</v>
      </c>
      <c r="J260" s="9">
        <f ca="1">TODAY()</f>
        <v>45400</v>
      </c>
      <c r="K260" s="10">
        <f ca="1">+H260-J260</f>
        <v>-1266</v>
      </c>
      <c r="L260" s="10">
        <f ca="1">((K260*1)/30)</f>
        <v>-42.2</v>
      </c>
      <c r="M260" s="13" t="str">
        <f ca="1">IF(K260&lt;0,"VENCIDO",IF(AND(K260&gt;0,K260&lt;120),"PROXIMO A VENCER","ACTIVO"))</f>
        <v>VENCIDO</v>
      </c>
      <c r="N260" s="7" t="s">
        <v>670</v>
      </c>
      <c r="O260" s="7" t="s">
        <v>109</v>
      </c>
      <c r="P260" s="7"/>
      <c r="Q260" s="7"/>
      <c r="R260" s="7"/>
      <c r="S260" s="7"/>
      <c r="T260" s="77"/>
    </row>
    <row r="261" spans="1:20" ht="107.25">
      <c r="A261" s="77">
        <v>2019</v>
      </c>
      <c r="B261" s="77">
        <v>22</v>
      </c>
      <c r="C261" s="77" t="s">
        <v>484</v>
      </c>
      <c r="D261" s="5" t="s">
        <v>671</v>
      </c>
      <c r="E261" s="7" t="s">
        <v>69</v>
      </c>
      <c r="F261" s="77" t="s">
        <v>672</v>
      </c>
      <c r="G261" s="82">
        <v>43636</v>
      </c>
      <c r="H261" s="83">
        <v>45462</v>
      </c>
      <c r="I261" s="7" t="s">
        <v>102</v>
      </c>
      <c r="J261" s="9">
        <f ca="1">TODAY()</f>
        <v>45400</v>
      </c>
      <c r="K261" s="10">
        <f ca="1">+H261-J261</f>
        <v>62</v>
      </c>
      <c r="L261" s="10">
        <f ca="1">((K261*1)/30)</f>
        <v>2.0666666666666669</v>
      </c>
      <c r="M261" s="13" t="str">
        <f ca="1">IF(K261&lt;0,"VENCIDO",IF(AND(K261&gt;0,K261&lt;120),"PROXIMO A VENCER","ACTIVO"))</f>
        <v>PROXIMO A VENCER</v>
      </c>
      <c r="N261" s="7" t="s">
        <v>149</v>
      </c>
      <c r="O261" s="7" t="s">
        <v>109</v>
      </c>
      <c r="P261" s="7"/>
      <c r="Q261" s="7"/>
      <c r="R261" s="7"/>
      <c r="S261" s="7"/>
      <c r="T261" s="77"/>
    </row>
    <row r="262" spans="1:20" ht="76.5">
      <c r="A262" s="77">
        <v>2019</v>
      </c>
      <c r="B262" s="77">
        <v>21</v>
      </c>
      <c r="C262" s="77" t="s">
        <v>666</v>
      </c>
      <c r="D262" s="5" t="s">
        <v>673</v>
      </c>
      <c r="E262" s="7" t="s">
        <v>69</v>
      </c>
      <c r="F262" s="77" t="s">
        <v>674</v>
      </c>
      <c r="G262" s="82">
        <v>43709</v>
      </c>
      <c r="H262" s="83">
        <v>45534</v>
      </c>
      <c r="I262" s="7" t="s">
        <v>102</v>
      </c>
      <c r="J262" s="9">
        <f ca="1">TODAY()</f>
        <v>45400</v>
      </c>
      <c r="K262" s="10">
        <f ca="1">+H262-J262</f>
        <v>134</v>
      </c>
      <c r="L262" s="10">
        <f ca="1">((K262*1)/30)</f>
        <v>4.4666666666666668</v>
      </c>
      <c r="M262" s="13" t="str">
        <f ca="1">IF(K262&lt;0,"VENCIDO",IF(AND(K262&gt;0,K262&lt;120),"PROXIMO A VENCER","ACTIVO"))</f>
        <v>ACTIVO</v>
      </c>
      <c r="N262" s="77" t="s">
        <v>675</v>
      </c>
      <c r="O262" s="7" t="s">
        <v>109</v>
      </c>
      <c r="P262" s="7"/>
      <c r="Q262" s="7"/>
      <c r="R262" s="7"/>
      <c r="S262" s="7"/>
      <c r="T262" s="77"/>
    </row>
    <row r="263" spans="1:20" ht="121.5" hidden="1">
      <c r="A263" s="7">
        <v>2019</v>
      </c>
      <c r="B263" s="7">
        <v>20</v>
      </c>
      <c r="C263" s="77" t="s">
        <v>21</v>
      </c>
      <c r="D263" s="6" t="s">
        <v>676</v>
      </c>
      <c r="E263" s="7" t="s">
        <v>413</v>
      </c>
      <c r="F263" s="77" t="s">
        <v>677</v>
      </c>
      <c r="G263" s="63">
        <v>43619</v>
      </c>
      <c r="H263" s="9">
        <v>44714</v>
      </c>
      <c r="I263" s="7" t="s">
        <v>678</v>
      </c>
      <c r="J263" s="9">
        <f ca="1">TODAY()</f>
        <v>45400</v>
      </c>
      <c r="K263" s="10">
        <f ca="1">+H263-J263</f>
        <v>-686</v>
      </c>
      <c r="L263" s="10">
        <f ca="1">((K263*1)/30)</f>
        <v>-22.866666666666667</v>
      </c>
      <c r="M263" s="13" t="str">
        <f ca="1">IF(K263&lt;0,"VENCIDO",IF(AND(K263&gt;0,K263&lt;120),"PROXIMO A VENCER","ACTIVO"))</f>
        <v>VENCIDO</v>
      </c>
      <c r="N263" s="7" t="s">
        <v>679</v>
      </c>
      <c r="O263" s="7" t="s">
        <v>109</v>
      </c>
      <c r="P263" s="7"/>
      <c r="Q263" s="84" t="s">
        <v>680</v>
      </c>
      <c r="R263" s="7"/>
      <c r="S263" s="7" t="s">
        <v>406</v>
      </c>
      <c r="T263" s="7"/>
    </row>
    <row r="264" spans="1:20" ht="76.5">
      <c r="A264" s="7">
        <v>2019</v>
      </c>
      <c r="B264" s="7">
        <v>19</v>
      </c>
      <c r="C264" s="77" t="s">
        <v>21</v>
      </c>
      <c r="D264" s="5" t="s">
        <v>681</v>
      </c>
      <c r="E264" s="7" t="s">
        <v>69</v>
      </c>
      <c r="F264" s="77" t="s">
        <v>662</v>
      </c>
      <c r="G264" s="82">
        <v>43606</v>
      </c>
      <c r="H264" s="83">
        <v>45430</v>
      </c>
      <c r="I264" s="7" t="s">
        <v>102</v>
      </c>
      <c r="J264" s="9">
        <f ca="1">TODAY()</f>
        <v>45400</v>
      </c>
      <c r="K264" s="10">
        <f ca="1">+H264-J264</f>
        <v>30</v>
      </c>
      <c r="L264" s="10">
        <f ca="1">((K264*1)/30)</f>
        <v>1</v>
      </c>
      <c r="M264" s="13" t="str">
        <f ca="1">IF(K264&lt;0,"VENCIDO",IF(AND(K264&gt;0,K264&lt;120),"PROXIMO A VENCER","ACTIVO"))</f>
        <v>PROXIMO A VENCER</v>
      </c>
      <c r="N264" s="77" t="s">
        <v>682</v>
      </c>
      <c r="O264" s="7" t="s">
        <v>109</v>
      </c>
      <c r="P264" s="52"/>
      <c r="Q264" s="80" t="s">
        <v>683</v>
      </c>
      <c r="R264" s="7"/>
      <c r="S264" s="7" t="s">
        <v>406</v>
      </c>
      <c r="T264" s="7"/>
    </row>
    <row r="265" spans="1:20" ht="76.5">
      <c r="A265" s="7">
        <v>2019</v>
      </c>
      <c r="B265" s="7">
        <v>18</v>
      </c>
      <c r="C265" s="77" t="s">
        <v>21</v>
      </c>
      <c r="D265" s="5" t="s">
        <v>684</v>
      </c>
      <c r="E265" s="7" t="s">
        <v>413</v>
      </c>
      <c r="F265" s="77" t="s">
        <v>662</v>
      </c>
      <c r="G265" s="82">
        <v>43609</v>
      </c>
      <c r="H265" s="83">
        <v>45435</v>
      </c>
      <c r="I265" s="7" t="s">
        <v>102</v>
      </c>
      <c r="J265" s="9">
        <f ca="1">TODAY()</f>
        <v>45400</v>
      </c>
      <c r="K265" s="10">
        <f ca="1">+H265-J265</f>
        <v>35</v>
      </c>
      <c r="L265" s="10">
        <f ca="1">((K265*1)/30)</f>
        <v>1.1666666666666667</v>
      </c>
      <c r="M265" s="13" t="str">
        <f ca="1">IF(K265&lt;0,"VENCIDO",IF(AND(K265&gt;0,K265&lt;120),"PROXIMO A VENCER","ACTIVO"))</f>
        <v>PROXIMO A VENCER</v>
      </c>
      <c r="N265" s="77" t="s">
        <v>682</v>
      </c>
      <c r="O265" s="7" t="s">
        <v>109</v>
      </c>
      <c r="P265" s="52"/>
      <c r="Q265" s="80" t="s">
        <v>685</v>
      </c>
      <c r="R265" s="7"/>
      <c r="S265" s="7" t="s">
        <v>406</v>
      </c>
      <c r="T265" s="7"/>
    </row>
    <row r="266" spans="1:20" ht="76.5">
      <c r="A266" s="7">
        <v>2019</v>
      </c>
      <c r="B266" s="7">
        <v>17</v>
      </c>
      <c r="C266" s="77" t="s">
        <v>21</v>
      </c>
      <c r="D266" s="5" t="s">
        <v>686</v>
      </c>
      <c r="E266" s="7" t="s">
        <v>69</v>
      </c>
      <c r="F266" s="77" t="s">
        <v>687</v>
      </c>
      <c r="G266" s="82">
        <v>43606</v>
      </c>
      <c r="H266" s="83">
        <v>45432</v>
      </c>
      <c r="I266" s="7" t="s">
        <v>102</v>
      </c>
      <c r="J266" s="9">
        <f ca="1">TODAY()</f>
        <v>45400</v>
      </c>
      <c r="K266" s="10">
        <f ca="1">+H266-J266</f>
        <v>32</v>
      </c>
      <c r="L266" s="10">
        <f ca="1">((K266*1)/30)</f>
        <v>1.0666666666666667</v>
      </c>
      <c r="M266" s="13" t="str">
        <f ca="1">IF(K266&lt;0,"VENCIDO",IF(AND(K266&gt;0,K266&lt;120),"PROXIMO A VENCER","ACTIVO"))</f>
        <v>PROXIMO A VENCER</v>
      </c>
      <c r="N266" s="77" t="s">
        <v>682</v>
      </c>
      <c r="O266" s="7" t="s">
        <v>109</v>
      </c>
      <c r="P266" s="52"/>
      <c r="Q266" s="80" t="s">
        <v>688</v>
      </c>
      <c r="R266" s="7"/>
      <c r="S266" s="7" t="s">
        <v>406</v>
      </c>
      <c r="T266" s="7"/>
    </row>
    <row r="267" spans="1:20" ht="121.5">
      <c r="A267" s="7">
        <v>2019</v>
      </c>
      <c r="B267" s="7">
        <v>16</v>
      </c>
      <c r="C267" s="77" t="s">
        <v>484</v>
      </c>
      <c r="D267" s="5" t="s">
        <v>689</v>
      </c>
      <c r="E267" s="7" t="s">
        <v>69</v>
      </c>
      <c r="F267" s="77" t="s">
        <v>690</v>
      </c>
      <c r="G267" s="82">
        <v>43615</v>
      </c>
      <c r="H267" s="83">
        <v>45441</v>
      </c>
      <c r="I267" s="7" t="s">
        <v>102</v>
      </c>
      <c r="J267" s="9">
        <f ca="1">TODAY()</f>
        <v>45400</v>
      </c>
      <c r="K267" s="10">
        <f ca="1">+H267-J267</f>
        <v>41</v>
      </c>
      <c r="L267" s="10">
        <f ca="1">((K267*1)/30)</f>
        <v>1.3666666666666667</v>
      </c>
      <c r="M267" s="13" t="str">
        <f ca="1">IF(K267&lt;0,"VENCIDO",IF(AND(K267&gt;0,K267&lt;120),"PROXIMO A VENCER","ACTIVO"))</f>
        <v>PROXIMO A VENCER</v>
      </c>
      <c r="N267" s="77" t="s">
        <v>682</v>
      </c>
      <c r="O267" s="7" t="s">
        <v>109</v>
      </c>
      <c r="P267" s="52"/>
      <c r="Q267" s="80" t="s">
        <v>691</v>
      </c>
      <c r="R267" s="7"/>
      <c r="S267" s="7" t="s">
        <v>406</v>
      </c>
      <c r="T267" s="7"/>
    </row>
    <row r="268" spans="1:20" ht="76.5">
      <c r="A268" s="7">
        <v>2019</v>
      </c>
      <c r="B268" s="7">
        <v>15</v>
      </c>
      <c r="C268" s="77" t="s">
        <v>21</v>
      </c>
      <c r="D268" s="5" t="s">
        <v>692</v>
      </c>
      <c r="E268" s="7" t="s">
        <v>69</v>
      </c>
      <c r="F268" s="77" t="s">
        <v>693</v>
      </c>
      <c r="G268" s="82">
        <v>43627</v>
      </c>
      <c r="H268" s="83">
        <v>45422</v>
      </c>
      <c r="I268" s="7" t="s">
        <v>102</v>
      </c>
      <c r="J268" s="9">
        <f ca="1">TODAY()</f>
        <v>45400</v>
      </c>
      <c r="K268" s="10">
        <f ca="1">+H268-J268</f>
        <v>22</v>
      </c>
      <c r="L268" s="10">
        <f ca="1">((K268*1)/30)</f>
        <v>0.73333333333333328</v>
      </c>
      <c r="M268" s="13" t="str">
        <f ca="1">IF(K268&lt;0,"VENCIDO",IF(AND(K268&gt;0,K268&lt;120),"PROXIMO A VENCER","ACTIVO"))</f>
        <v>PROXIMO A VENCER</v>
      </c>
      <c r="N268" s="77" t="s">
        <v>682</v>
      </c>
      <c r="O268" s="7" t="s">
        <v>109</v>
      </c>
      <c r="P268" s="52"/>
      <c r="Q268" s="80" t="s">
        <v>694</v>
      </c>
      <c r="R268" s="7"/>
      <c r="S268" s="7" t="s">
        <v>406</v>
      </c>
      <c r="T268" s="77"/>
    </row>
    <row r="269" spans="1:20" ht="76.5">
      <c r="A269" s="7">
        <v>2019</v>
      </c>
      <c r="B269" s="7">
        <v>14</v>
      </c>
      <c r="C269" s="77" t="s">
        <v>21</v>
      </c>
      <c r="D269" s="5" t="s">
        <v>695</v>
      </c>
      <c r="E269" s="7" t="s">
        <v>69</v>
      </c>
      <c r="F269" s="77" t="s">
        <v>693</v>
      </c>
      <c r="G269" s="82">
        <v>43585</v>
      </c>
      <c r="H269" s="83">
        <v>45411</v>
      </c>
      <c r="I269" s="7" t="s">
        <v>102</v>
      </c>
      <c r="J269" s="9">
        <f ca="1">TODAY()</f>
        <v>45400</v>
      </c>
      <c r="K269" s="10">
        <f ca="1">+H269-J269</f>
        <v>11</v>
      </c>
      <c r="L269" s="10">
        <f ca="1">((K269*1)/30)</f>
        <v>0.36666666666666664</v>
      </c>
      <c r="M269" s="13" t="str">
        <f ca="1">IF(K269&lt;0,"VENCIDO",IF(AND(K269&gt;0,K269&lt;120),"PROXIMO A VENCER","ACTIVO"))</f>
        <v>PROXIMO A VENCER</v>
      </c>
      <c r="N269" s="7"/>
      <c r="O269" s="7" t="s">
        <v>109</v>
      </c>
      <c r="P269" s="77"/>
      <c r="Q269" s="80" t="s">
        <v>696</v>
      </c>
      <c r="R269" s="7"/>
      <c r="S269" s="7" t="s">
        <v>406</v>
      </c>
      <c r="T269" s="77"/>
    </row>
    <row r="270" spans="1:20" ht="137.25" hidden="1">
      <c r="A270" s="7">
        <v>2019</v>
      </c>
      <c r="B270" s="7">
        <v>13</v>
      </c>
      <c r="C270" s="77" t="s">
        <v>21</v>
      </c>
      <c r="D270" s="5" t="s">
        <v>697</v>
      </c>
      <c r="E270" s="7" t="s">
        <v>413</v>
      </c>
      <c r="F270" s="77" t="s">
        <v>698</v>
      </c>
      <c r="G270" s="82">
        <v>43607</v>
      </c>
      <c r="H270" s="83">
        <v>44702</v>
      </c>
      <c r="I270" s="77" t="s">
        <v>678</v>
      </c>
      <c r="J270" s="9">
        <f ca="1">TODAY()</f>
        <v>45400</v>
      </c>
      <c r="K270" s="10">
        <f ca="1">+H270-J270</f>
        <v>-698</v>
      </c>
      <c r="L270" s="10">
        <f ca="1">((K270*1)/30)</f>
        <v>-23.266666666666666</v>
      </c>
      <c r="M270" s="13" t="str">
        <f ca="1">IF(K270&lt;0,"VENCIDO",IF(AND(K270&gt;0,K270&lt;120),"PROXIMO A VENCER","ACTIVO"))</f>
        <v>VENCIDO</v>
      </c>
      <c r="N270" s="77" t="s">
        <v>699</v>
      </c>
      <c r="O270" s="7" t="s">
        <v>109</v>
      </c>
      <c r="P270" s="77"/>
      <c r="Q270" s="80" t="s">
        <v>700</v>
      </c>
      <c r="R270" s="7"/>
      <c r="S270" s="7" t="s">
        <v>406</v>
      </c>
      <c r="T270" s="77"/>
    </row>
    <row r="271" spans="1:20" ht="76.5">
      <c r="A271" s="7">
        <v>2019</v>
      </c>
      <c r="B271" s="7">
        <v>12</v>
      </c>
      <c r="C271" s="77" t="s">
        <v>21</v>
      </c>
      <c r="D271" s="5" t="s">
        <v>701</v>
      </c>
      <c r="E271" s="7" t="s">
        <v>413</v>
      </c>
      <c r="F271" s="77" t="s">
        <v>702</v>
      </c>
      <c r="G271" s="82">
        <v>43647</v>
      </c>
      <c r="H271" s="83">
        <v>45473</v>
      </c>
      <c r="I271" s="7" t="s">
        <v>102</v>
      </c>
      <c r="J271" s="9">
        <f ca="1">TODAY()</f>
        <v>45400</v>
      </c>
      <c r="K271" s="10">
        <f ca="1">+H271-J271</f>
        <v>73</v>
      </c>
      <c r="L271" s="10">
        <f ca="1">((K271*1)/30)</f>
        <v>2.4333333333333331</v>
      </c>
      <c r="M271" s="13" t="str">
        <f ca="1">IF(K271&lt;0,"VENCIDO",IF(AND(K271&gt;0,K271&lt;120),"PROXIMO A VENCER","ACTIVO"))</f>
        <v>PROXIMO A VENCER</v>
      </c>
      <c r="N271" s="77" t="s">
        <v>682</v>
      </c>
      <c r="O271" s="7" t="s">
        <v>109</v>
      </c>
      <c r="P271" s="52"/>
      <c r="Q271" s="80" t="s">
        <v>703</v>
      </c>
      <c r="R271" s="7"/>
      <c r="S271" s="7" t="s">
        <v>406</v>
      </c>
      <c r="T271" s="77"/>
    </row>
    <row r="272" spans="1:20" ht="76.5">
      <c r="A272" s="7">
        <v>2019</v>
      </c>
      <c r="B272" s="7">
        <v>11</v>
      </c>
      <c r="C272" s="77" t="s">
        <v>21</v>
      </c>
      <c r="D272" s="5" t="s">
        <v>704</v>
      </c>
      <c r="E272" s="7" t="s">
        <v>69</v>
      </c>
      <c r="F272" s="77" t="s">
        <v>705</v>
      </c>
      <c r="G272" s="82">
        <v>43665</v>
      </c>
      <c r="H272" s="83">
        <v>45491</v>
      </c>
      <c r="I272" s="7" t="s">
        <v>102</v>
      </c>
      <c r="J272" s="9">
        <f ca="1">TODAY()</f>
        <v>45400</v>
      </c>
      <c r="K272" s="10">
        <f ca="1">+H272-J272</f>
        <v>91</v>
      </c>
      <c r="L272" s="10">
        <f ca="1">((K272*1)/30)</f>
        <v>3.0333333333333332</v>
      </c>
      <c r="M272" s="13" t="str">
        <f ca="1">IF(K272&lt;0,"VENCIDO",IF(AND(K272&gt;0,K272&lt;120),"PROXIMO A VENCER","ACTIVO"))</f>
        <v>PROXIMO A VENCER</v>
      </c>
      <c r="N272" s="77" t="s">
        <v>682</v>
      </c>
      <c r="O272" s="7" t="s">
        <v>109</v>
      </c>
      <c r="P272" s="52"/>
      <c r="Q272" s="80" t="s">
        <v>706</v>
      </c>
      <c r="R272" s="7"/>
      <c r="S272" s="7" t="s">
        <v>406</v>
      </c>
      <c r="T272" s="77"/>
    </row>
    <row r="273" spans="1:20" ht="107.25">
      <c r="A273" s="7">
        <v>2019</v>
      </c>
      <c r="B273" s="7">
        <v>10</v>
      </c>
      <c r="C273" s="77" t="s">
        <v>484</v>
      </c>
      <c r="D273" s="5" t="s">
        <v>707</v>
      </c>
      <c r="E273" s="7" t="s">
        <v>69</v>
      </c>
      <c r="F273" s="77" t="s">
        <v>708</v>
      </c>
      <c r="G273" s="82">
        <v>43641</v>
      </c>
      <c r="H273" s="83">
        <v>45467</v>
      </c>
      <c r="I273" s="7" t="s">
        <v>102</v>
      </c>
      <c r="J273" s="9">
        <f ca="1">TODAY()</f>
        <v>45400</v>
      </c>
      <c r="K273" s="10">
        <f ca="1">+H273-J273</f>
        <v>67</v>
      </c>
      <c r="L273" s="10">
        <f ca="1">((K273*1)/30)</f>
        <v>2.2333333333333334</v>
      </c>
      <c r="M273" s="13" t="str">
        <f ca="1">IF(K273&lt;0,"VENCIDO",IF(AND(K273&gt;0,K273&lt;120),"PROXIMO A VENCER","ACTIVO"))</f>
        <v>PROXIMO A VENCER</v>
      </c>
      <c r="N273" s="77" t="s">
        <v>682</v>
      </c>
      <c r="O273" s="7" t="s">
        <v>109</v>
      </c>
      <c r="P273" s="52"/>
      <c r="Q273" s="80" t="s">
        <v>709</v>
      </c>
      <c r="R273" s="7"/>
      <c r="S273" s="7" t="s">
        <v>406</v>
      </c>
      <c r="T273" s="77"/>
    </row>
    <row r="274" spans="1:20" ht="107.25">
      <c r="A274" s="7">
        <v>2019</v>
      </c>
      <c r="B274" s="7">
        <v>9</v>
      </c>
      <c r="C274" s="77" t="s">
        <v>484</v>
      </c>
      <c r="D274" s="5" t="s">
        <v>710</v>
      </c>
      <c r="E274" s="7" t="s">
        <v>69</v>
      </c>
      <c r="F274" s="77" t="s">
        <v>711</v>
      </c>
      <c r="G274" s="82">
        <v>43641</v>
      </c>
      <c r="H274" s="83">
        <v>45467</v>
      </c>
      <c r="I274" s="7" t="s">
        <v>102</v>
      </c>
      <c r="J274" s="9">
        <f ca="1">TODAY()</f>
        <v>45400</v>
      </c>
      <c r="K274" s="10">
        <f ca="1">+H274-J274</f>
        <v>67</v>
      </c>
      <c r="L274" s="10">
        <f ca="1">((K274*1)/30)</f>
        <v>2.2333333333333334</v>
      </c>
      <c r="M274" s="13" t="str">
        <f ca="1">IF(K274&lt;0,"VENCIDO",IF(AND(K274&gt;0,K274&lt;120),"PROXIMO A VENCER","ACTIVO"))</f>
        <v>PROXIMO A VENCER</v>
      </c>
      <c r="N274" s="77" t="s">
        <v>682</v>
      </c>
      <c r="O274" s="7" t="s">
        <v>109</v>
      </c>
      <c r="P274" s="52"/>
      <c r="Q274" s="80" t="s">
        <v>712</v>
      </c>
      <c r="R274" s="7"/>
      <c r="S274" s="7" t="s">
        <v>406</v>
      </c>
      <c r="T274" s="77"/>
    </row>
    <row r="275" spans="1:20" ht="213.75">
      <c r="A275" s="7">
        <v>2019</v>
      </c>
      <c r="B275" s="7">
        <v>8</v>
      </c>
      <c r="C275" s="77" t="s">
        <v>484</v>
      </c>
      <c r="D275" s="6" t="s">
        <v>713</v>
      </c>
      <c r="E275" s="7" t="s">
        <v>69</v>
      </c>
      <c r="F275" s="77" t="s">
        <v>714</v>
      </c>
      <c r="G275" s="63">
        <v>43626</v>
      </c>
      <c r="H275" s="9">
        <v>45452</v>
      </c>
      <c r="I275" s="7" t="s">
        <v>102</v>
      </c>
      <c r="J275" s="9">
        <f ca="1">TODAY()</f>
        <v>45400</v>
      </c>
      <c r="K275" s="10">
        <f ca="1">+H275-J275</f>
        <v>52</v>
      </c>
      <c r="L275" s="10">
        <f ca="1">((K275*1)/30)</f>
        <v>1.7333333333333334</v>
      </c>
      <c r="M275" s="13" t="str">
        <f ca="1">IF(K275&lt;0,"VENCIDO",IF(AND(K275&gt;0,K275&lt;120),"PROXIMO A VENCER","ACTIVO"))</f>
        <v>PROXIMO A VENCER</v>
      </c>
      <c r="N275" s="77" t="s">
        <v>682</v>
      </c>
      <c r="O275" s="7" t="s">
        <v>109</v>
      </c>
      <c r="P275" s="52"/>
      <c r="Q275" s="80" t="s">
        <v>715</v>
      </c>
      <c r="R275" s="7"/>
      <c r="S275" s="7" t="s">
        <v>406</v>
      </c>
      <c r="T275" s="77" t="s">
        <v>716</v>
      </c>
    </row>
    <row r="276" spans="1:20" ht="76.5">
      <c r="A276" s="7">
        <v>2019</v>
      </c>
      <c r="B276" s="7">
        <v>7</v>
      </c>
      <c r="C276" s="77" t="s">
        <v>21</v>
      </c>
      <c r="D276" s="5" t="s">
        <v>717</v>
      </c>
      <c r="E276" s="7" t="s">
        <v>69</v>
      </c>
      <c r="F276" s="77" t="s">
        <v>662</v>
      </c>
      <c r="G276" s="82">
        <v>43607</v>
      </c>
      <c r="H276" s="83">
        <v>45433</v>
      </c>
      <c r="I276" s="7" t="s">
        <v>102</v>
      </c>
      <c r="J276" s="9">
        <f ca="1">TODAY()</f>
        <v>45400</v>
      </c>
      <c r="K276" s="10">
        <f ca="1">+H276-J276</f>
        <v>33</v>
      </c>
      <c r="L276" s="10">
        <f ca="1">((K276*1)/30)</f>
        <v>1.1000000000000001</v>
      </c>
      <c r="M276" s="13" t="str">
        <f ca="1">IF(K276&lt;0,"VENCIDO",IF(AND(K276&gt;0,K276&lt;120),"PROXIMO A VENCER","ACTIVO"))</f>
        <v>PROXIMO A VENCER</v>
      </c>
      <c r="N276" s="7" t="s">
        <v>149</v>
      </c>
      <c r="O276" s="7" t="s">
        <v>109</v>
      </c>
      <c r="P276" s="52"/>
      <c r="Q276" s="80" t="s">
        <v>718</v>
      </c>
      <c r="R276" s="7"/>
      <c r="S276" s="7" t="s">
        <v>406</v>
      </c>
      <c r="T276" s="77"/>
    </row>
    <row r="277" spans="1:20" ht="76.5" hidden="1">
      <c r="A277" s="7">
        <v>2019</v>
      </c>
      <c r="B277" s="7">
        <v>6</v>
      </c>
      <c r="C277" s="77" t="s">
        <v>21</v>
      </c>
      <c r="D277" s="6" t="s">
        <v>719</v>
      </c>
      <c r="E277" s="7" t="s">
        <v>69</v>
      </c>
      <c r="F277" s="7" t="s">
        <v>720</v>
      </c>
      <c r="G277" s="63">
        <v>43564</v>
      </c>
      <c r="H277" s="9">
        <v>45390</v>
      </c>
      <c r="I277" s="7" t="s">
        <v>102</v>
      </c>
      <c r="J277" s="9">
        <f ca="1">TODAY()</f>
        <v>45400</v>
      </c>
      <c r="K277" s="10">
        <f ca="1">+H277-J277</f>
        <v>-10</v>
      </c>
      <c r="L277" s="10">
        <f ca="1">((K277*1)/30)</f>
        <v>-0.33333333333333331</v>
      </c>
      <c r="M277" s="13" t="str">
        <f ca="1">IF(K277&lt;0,"VENCIDO",IF(AND(K277&gt;0,K277&lt;120),"PROXIMO A VENCER","ACTIVO"))</f>
        <v>VENCIDO</v>
      </c>
      <c r="N277" s="7" t="s">
        <v>149</v>
      </c>
      <c r="O277" s="7" t="s">
        <v>109</v>
      </c>
      <c r="P277" s="52"/>
      <c r="Q277" s="80" t="s">
        <v>721</v>
      </c>
      <c r="R277" s="7"/>
      <c r="S277" s="7" t="s">
        <v>406</v>
      </c>
      <c r="T277" s="77"/>
    </row>
    <row r="278" spans="1:20" ht="76.5" hidden="1">
      <c r="A278" s="7">
        <v>2019</v>
      </c>
      <c r="B278" s="7">
        <v>5</v>
      </c>
      <c r="C278" s="77" t="s">
        <v>21</v>
      </c>
      <c r="D278" s="6" t="s">
        <v>722</v>
      </c>
      <c r="E278" s="7" t="s">
        <v>69</v>
      </c>
      <c r="F278" s="7" t="s">
        <v>720</v>
      </c>
      <c r="G278" s="63">
        <v>43564</v>
      </c>
      <c r="H278" s="9">
        <v>45390</v>
      </c>
      <c r="I278" s="7" t="s">
        <v>102</v>
      </c>
      <c r="J278" s="9">
        <f ca="1">TODAY()</f>
        <v>45400</v>
      </c>
      <c r="K278" s="10">
        <f ca="1">+H278-J278</f>
        <v>-10</v>
      </c>
      <c r="L278" s="10">
        <f ca="1">((K278*1)/30)</f>
        <v>-0.33333333333333331</v>
      </c>
      <c r="M278" s="13" t="str">
        <f ca="1">IF(K278&lt;0,"VENCIDO",IF(AND(K278&gt;0,K278&lt;120),"PROXIMO A VENCER","ACTIVO"))</f>
        <v>VENCIDO</v>
      </c>
      <c r="N278" s="7" t="s">
        <v>149</v>
      </c>
      <c r="O278" s="7" t="s">
        <v>109</v>
      </c>
      <c r="P278" s="52"/>
      <c r="Q278" s="80" t="s">
        <v>723</v>
      </c>
      <c r="R278" s="7"/>
      <c r="S278" s="7" t="s">
        <v>406</v>
      </c>
      <c r="T278" s="77"/>
    </row>
    <row r="279" spans="1:20" ht="76.5" hidden="1">
      <c r="A279" s="7">
        <v>2019</v>
      </c>
      <c r="B279" s="7">
        <v>4</v>
      </c>
      <c r="C279" s="77" t="s">
        <v>21</v>
      </c>
      <c r="D279" s="6" t="s">
        <v>724</v>
      </c>
      <c r="E279" s="7" t="s">
        <v>69</v>
      </c>
      <c r="F279" s="7" t="s">
        <v>720</v>
      </c>
      <c r="G279" s="63">
        <v>43544</v>
      </c>
      <c r="H279" s="9">
        <v>45370</v>
      </c>
      <c r="I279" s="7" t="s">
        <v>102</v>
      </c>
      <c r="J279" s="9">
        <f ca="1">TODAY()</f>
        <v>45400</v>
      </c>
      <c r="K279" s="10">
        <f ca="1">+H279-J279</f>
        <v>-30</v>
      </c>
      <c r="L279" s="10">
        <f ca="1">((K279*1)/30)</f>
        <v>-1</v>
      </c>
      <c r="M279" s="13" t="str">
        <f ca="1">IF(K279&lt;0,"VENCIDO",IF(AND(K279&gt;0,K279&lt;120),"PROXIMO A VENCER","ACTIVO"))</f>
        <v>VENCIDO</v>
      </c>
      <c r="N279" s="7" t="s">
        <v>149</v>
      </c>
      <c r="O279" s="7" t="s">
        <v>109</v>
      </c>
      <c r="P279" s="52"/>
      <c r="Q279" s="80"/>
      <c r="R279" s="7"/>
      <c r="S279" s="7" t="s">
        <v>406</v>
      </c>
      <c r="T279" s="77"/>
    </row>
    <row r="280" spans="1:20" ht="76.5" hidden="1">
      <c r="A280" s="7">
        <v>2019</v>
      </c>
      <c r="B280" s="7">
        <v>3</v>
      </c>
      <c r="C280" s="77" t="s">
        <v>21</v>
      </c>
      <c r="D280" s="6" t="s">
        <v>725</v>
      </c>
      <c r="E280" s="7" t="s">
        <v>69</v>
      </c>
      <c r="F280" s="7" t="s">
        <v>720</v>
      </c>
      <c r="G280" s="63">
        <v>43510</v>
      </c>
      <c r="H280" s="9">
        <v>45335</v>
      </c>
      <c r="I280" s="7" t="s">
        <v>102</v>
      </c>
      <c r="J280" s="9">
        <f ca="1">TODAY()</f>
        <v>45400</v>
      </c>
      <c r="K280" s="10">
        <f ca="1">+H280-J280</f>
        <v>-65</v>
      </c>
      <c r="L280" s="10">
        <f ca="1">((K280*1)/30)</f>
        <v>-2.1666666666666665</v>
      </c>
      <c r="M280" s="13" t="str">
        <f ca="1">IF(K280&lt;0,"VENCIDO",IF(AND(K280&gt;0,K280&lt;120),"PROXIMO A VENCER","ACTIVO"))</f>
        <v>VENCIDO</v>
      </c>
      <c r="N280" s="7" t="s">
        <v>149</v>
      </c>
      <c r="O280" s="7" t="s">
        <v>109</v>
      </c>
      <c r="P280" s="52"/>
      <c r="Q280" s="80" t="s">
        <v>726</v>
      </c>
      <c r="R280" s="7"/>
      <c r="S280" s="7" t="s">
        <v>406</v>
      </c>
      <c r="T280" s="77"/>
    </row>
    <row r="281" spans="1:20" ht="76.5">
      <c r="A281" s="7">
        <v>2019</v>
      </c>
      <c r="B281" s="7">
        <v>2</v>
      </c>
      <c r="C281" s="77" t="s">
        <v>21</v>
      </c>
      <c r="D281" s="6" t="s">
        <v>727</v>
      </c>
      <c r="E281" s="7" t="s">
        <v>69</v>
      </c>
      <c r="F281" s="7" t="s">
        <v>728</v>
      </c>
      <c r="G281" s="63">
        <v>43641</v>
      </c>
      <c r="H281" s="85">
        <v>45467</v>
      </c>
      <c r="I281" s="7" t="s">
        <v>102</v>
      </c>
      <c r="J281" s="9">
        <f ca="1">TODAY()</f>
        <v>45400</v>
      </c>
      <c r="K281" s="10">
        <f ca="1">+H281-J281</f>
        <v>67</v>
      </c>
      <c r="L281" s="10">
        <f ca="1">((K281*1)/30)</f>
        <v>2.2333333333333334</v>
      </c>
      <c r="M281" s="13" t="str">
        <f ca="1">IF(K281&lt;0,"VENCIDO",IF(AND(K281&gt;0,K281&lt;120),"PROXIMO A VENCER","ACTIVO"))</f>
        <v>PROXIMO A VENCER</v>
      </c>
      <c r="N281" s="7" t="s">
        <v>149</v>
      </c>
      <c r="O281" s="7" t="s">
        <v>109</v>
      </c>
      <c r="P281" s="52"/>
      <c r="Q281" s="80" t="s">
        <v>729</v>
      </c>
      <c r="R281" s="7"/>
      <c r="S281" s="7" t="s">
        <v>406</v>
      </c>
      <c r="T281" s="77"/>
    </row>
    <row r="282" spans="1:20" ht="91.5" hidden="1">
      <c r="A282" s="7">
        <v>2019</v>
      </c>
      <c r="B282" s="7">
        <v>1</v>
      </c>
      <c r="C282" s="77" t="s">
        <v>21</v>
      </c>
      <c r="D282" s="6" t="s">
        <v>730</v>
      </c>
      <c r="E282" s="7" t="s">
        <v>413</v>
      </c>
      <c r="F282" s="7" t="s">
        <v>731</v>
      </c>
      <c r="G282" s="63">
        <v>44186</v>
      </c>
      <c r="H282" s="9">
        <v>45280</v>
      </c>
      <c r="I282" s="7" t="s">
        <v>217</v>
      </c>
      <c r="J282" s="9">
        <f ca="1">TODAY()</f>
        <v>45400</v>
      </c>
      <c r="K282" s="10">
        <f ca="1">+H282-J282</f>
        <v>-120</v>
      </c>
      <c r="L282" s="10">
        <f ca="1">((K282*1)/30)</f>
        <v>-4</v>
      </c>
      <c r="M282" s="13" t="str">
        <f ca="1">IF(K282&lt;0,"VENCIDO",IF(AND(K282&gt;0,K282&lt;120),"PROXIMO A VENCER","ACTIVO"))</f>
        <v>VENCIDO</v>
      </c>
      <c r="N282" s="7"/>
      <c r="O282" s="7" t="s">
        <v>109</v>
      </c>
      <c r="P282" s="7"/>
      <c r="Q282" s="71" t="s">
        <v>732</v>
      </c>
      <c r="R282" s="7"/>
      <c r="S282" s="7" t="s">
        <v>406</v>
      </c>
      <c r="T282" s="77"/>
    </row>
    <row r="283" spans="1:20" ht="76.5">
      <c r="A283" s="7">
        <v>2018</v>
      </c>
      <c r="B283" s="7">
        <v>28</v>
      </c>
      <c r="C283" s="77" t="s">
        <v>21</v>
      </c>
      <c r="D283" s="6" t="s">
        <v>733</v>
      </c>
      <c r="E283" s="7" t="s">
        <v>69</v>
      </c>
      <c r="F283" s="7" t="s">
        <v>720</v>
      </c>
      <c r="G283" s="9">
        <v>45188</v>
      </c>
      <c r="H283" s="86">
        <v>47014</v>
      </c>
      <c r="I283" s="7" t="s">
        <v>102</v>
      </c>
      <c r="J283" s="9">
        <f ca="1">TODAY()</f>
        <v>45400</v>
      </c>
      <c r="K283" s="10">
        <f ca="1">+H283-J283</f>
        <v>1614</v>
      </c>
      <c r="L283" s="10">
        <f ca="1">((K283*1)/30)</f>
        <v>53.8</v>
      </c>
      <c r="M283" s="13" t="str">
        <f ca="1">IF(K283&lt;0,"VENCIDO",IF(AND(K283&gt;0,K283&lt;120),"PROXIMO A VENCER","ACTIVO"))</f>
        <v>ACTIVO</v>
      </c>
      <c r="N283" s="7" t="s">
        <v>149</v>
      </c>
      <c r="O283" s="7" t="s">
        <v>109</v>
      </c>
      <c r="P283" s="52"/>
      <c r="Q283" s="80" t="s">
        <v>734</v>
      </c>
      <c r="R283" s="7"/>
      <c r="S283" s="7" t="s">
        <v>406</v>
      </c>
      <c r="T283" s="77"/>
    </row>
    <row r="284" spans="1:20" ht="107.25">
      <c r="A284" s="7">
        <v>2018</v>
      </c>
      <c r="B284" s="7">
        <v>27</v>
      </c>
      <c r="C284" s="77" t="s">
        <v>484</v>
      </c>
      <c r="D284" s="6" t="s">
        <v>735</v>
      </c>
      <c r="E284" s="7" t="s">
        <v>69</v>
      </c>
      <c r="F284" s="7" t="s">
        <v>736</v>
      </c>
      <c r="G284" s="63">
        <v>44893</v>
      </c>
      <c r="H284" s="85">
        <v>45623</v>
      </c>
      <c r="I284" s="7" t="s">
        <v>165</v>
      </c>
      <c r="J284" s="9">
        <f ca="1">TODAY()</f>
        <v>45400</v>
      </c>
      <c r="K284" s="10">
        <f ca="1">+H284-J284</f>
        <v>223</v>
      </c>
      <c r="L284" s="10">
        <f ca="1">((K284*1)/30)</f>
        <v>7.4333333333333336</v>
      </c>
      <c r="M284" s="13" t="str">
        <f ca="1">IF(K284&lt;0,"VENCIDO",IF(AND(K284&gt;0,K284&lt;120),"PROXIMO A VENCER","ACTIVO"))</f>
        <v>ACTIVO</v>
      </c>
      <c r="N284" s="7" t="s">
        <v>149</v>
      </c>
      <c r="O284" s="7" t="s">
        <v>109</v>
      </c>
      <c r="P284" s="52"/>
      <c r="Q284" s="80" t="s">
        <v>737</v>
      </c>
      <c r="R284" s="7"/>
      <c r="S284" s="7" t="s">
        <v>406</v>
      </c>
      <c r="T284" s="77"/>
    </row>
    <row r="285" spans="1:20" ht="107.25">
      <c r="A285" s="7">
        <v>2018</v>
      </c>
      <c r="B285" s="7">
        <v>26</v>
      </c>
      <c r="C285" s="77" t="s">
        <v>484</v>
      </c>
      <c r="D285" s="6" t="s">
        <v>738</v>
      </c>
      <c r="E285" s="7" t="s">
        <v>69</v>
      </c>
      <c r="F285" s="7" t="s">
        <v>739</v>
      </c>
      <c r="G285" s="9">
        <v>44858</v>
      </c>
      <c r="H285" s="9">
        <v>45588</v>
      </c>
      <c r="I285" s="7" t="s">
        <v>165</v>
      </c>
      <c r="J285" s="9">
        <f ca="1">TODAY()</f>
        <v>45400</v>
      </c>
      <c r="K285" s="10">
        <f ca="1">+H285-J285</f>
        <v>188</v>
      </c>
      <c r="L285" s="10">
        <f ca="1">((K285*1)/30)</f>
        <v>6.2666666666666666</v>
      </c>
      <c r="M285" s="13" t="str">
        <f ca="1">IF(K285&lt;0,"VENCIDO",IF(AND(K285&gt;0,K285&lt;120),"PROXIMO A VENCER","ACTIVO"))</f>
        <v>ACTIVO</v>
      </c>
      <c r="N285" s="7" t="s">
        <v>149</v>
      </c>
      <c r="O285" s="7" t="s">
        <v>109</v>
      </c>
      <c r="P285" s="52"/>
      <c r="Q285" s="7"/>
      <c r="R285" s="7"/>
      <c r="S285" s="7" t="s">
        <v>406</v>
      </c>
      <c r="T285" s="77"/>
    </row>
    <row r="286" spans="1:20" ht="76.5" hidden="1">
      <c r="A286" s="7">
        <v>2018</v>
      </c>
      <c r="B286" s="7">
        <v>25</v>
      </c>
      <c r="C286" s="77" t="s">
        <v>21</v>
      </c>
      <c r="D286" s="6" t="s">
        <v>740</v>
      </c>
      <c r="E286" s="7" t="s">
        <v>69</v>
      </c>
      <c r="F286" s="7" t="s">
        <v>741</v>
      </c>
      <c r="G286" s="63"/>
      <c r="I286" s="7" t="s">
        <v>102</v>
      </c>
      <c r="J286" s="9">
        <f ca="1">TODAY()</f>
        <v>45400</v>
      </c>
      <c r="K286" s="10">
        <f ca="1">+G287-J286</f>
        <v>-177</v>
      </c>
      <c r="L286" s="10">
        <f ca="1">((K286*1)/30)</f>
        <v>-5.9</v>
      </c>
      <c r="M286" s="13" t="s">
        <v>26</v>
      </c>
      <c r="N286" s="7" t="s">
        <v>149</v>
      </c>
      <c r="O286" s="7" t="s">
        <v>109</v>
      </c>
      <c r="P286" s="52"/>
      <c r="Q286" s="80" t="s">
        <v>742</v>
      </c>
      <c r="R286" s="7"/>
      <c r="S286" s="7" t="s">
        <v>406</v>
      </c>
      <c r="T286" s="77"/>
    </row>
    <row r="287" spans="1:20" ht="76.5">
      <c r="A287" s="7">
        <v>2018</v>
      </c>
      <c r="B287" s="7">
        <v>24</v>
      </c>
      <c r="C287" s="77" t="s">
        <v>21</v>
      </c>
      <c r="D287" s="6" t="s">
        <v>743</v>
      </c>
      <c r="E287" s="7" t="s">
        <v>69</v>
      </c>
      <c r="F287" s="7" t="s">
        <v>741</v>
      </c>
      <c r="G287" s="9">
        <v>45223</v>
      </c>
      <c r="H287" s="85">
        <v>47049</v>
      </c>
      <c r="I287" s="7" t="s">
        <v>102</v>
      </c>
      <c r="J287" s="9">
        <f ca="1">TODAY()</f>
        <v>45400</v>
      </c>
      <c r="K287" s="10">
        <f ca="1">+H287-J287</f>
        <v>1649</v>
      </c>
      <c r="L287" s="10">
        <f ca="1">((K287*1)/30)</f>
        <v>54.966666666666669</v>
      </c>
      <c r="M287" s="13" t="str">
        <f ca="1">IF(K287&lt;0,"VENCIDO",IF(AND(K287&gt;0,K287&lt;120),"PROXIMO A VENCER","ACTIVO"))</f>
        <v>ACTIVO</v>
      </c>
      <c r="N287" s="7" t="s">
        <v>149</v>
      </c>
      <c r="O287" s="7" t="s">
        <v>109</v>
      </c>
      <c r="P287" s="52"/>
      <c r="Q287" s="80" t="s">
        <v>744</v>
      </c>
      <c r="R287" s="7"/>
      <c r="S287" s="7" t="s">
        <v>406</v>
      </c>
      <c r="T287" s="68"/>
    </row>
    <row r="288" spans="1:20" ht="76.5">
      <c r="A288" s="7">
        <v>2018</v>
      </c>
      <c r="B288" s="7">
        <v>23</v>
      </c>
      <c r="C288" s="77" t="s">
        <v>21</v>
      </c>
      <c r="D288" s="6" t="s">
        <v>745</v>
      </c>
      <c r="E288" s="7" t="s">
        <v>69</v>
      </c>
      <c r="F288" s="7" t="s">
        <v>741</v>
      </c>
      <c r="G288" s="9">
        <v>45146</v>
      </c>
      <c r="H288" s="87">
        <v>46972</v>
      </c>
      <c r="I288" s="7" t="s">
        <v>102</v>
      </c>
      <c r="J288" s="9">
        <f ca="1">TODAY()</f>
        <v>45400</v>
      </c>
      <c r="K288" s="10">
        <f ca="1">+H288-J288</f>
        <v>1572</v>
      </c>
      <c r="L288" s="10">
        <f ca="1">((K288*1)/30)</f>
        <v>52.4</v>
      </c>
      <c r="M288" s="13" t="str">
        <f ca="1">IF(K288&lt;0,"VENCIDO",IF(AND(K288&gt;0,K288&lt;120),"PROXIMO A VENCER","ACTIVO"))</f>
        <v>ACTIVO</v>
      </c>
      <c r="N288" s="7" t="s">
        <v>149</v>
      </c>
      <c r="O288" s="7" t="s">
        <v>109</v>
      </c>
      <c r="P288" s="7"/>
      <c r="Q288" s="80" t="s">
        <v>746</v>
      </c>
      <c r="R288" s="7"/>
      <c r="S288" s="7" t="s">
        <v>406</v>
      </c>
      <c r="T288" s="77"/>
    </row>
    <row r="289" spans="1:20" ht="76.5">
      <c r="A289" s="7">
        <v>2018</v>
      </c>
      <c r="B289" s="7">
        <v>22</v>
      </c>
      <c r="C289" s="77" t="s">
        <v>21</v>
      </c>
      <c r="D289" s="6" t="s">
        <v>747</v>
      </c>
      <c r="E289" s="7" t="s">
        <v>69</v>
      </c>
      <c r="F289" s="7" t="s">
        <v>741</v>
      </c>
      <c r="G289" s="9">
        <v>45139</v>
      </c>
      <c r="H289" s="86">
        <v>47026</v>
      </c>
      <c r="I289" s="7" t="s">
        <v>102</v>
      </c>
      <c r="J289" s="9">
        <f ca="1">TODAY()</f>
        <v>45400</v>
      </c>
      <c r="K289" s="10">
        <f ca="1">+H289-J289</f>
        <v>1626</v>
      </c>
      <c r="L289" s="10">
        <f ca="1">((K289*1)/30)</f>
        <v>54.2</v>
      </c>
      <c r="M289" s="13" t="str">
        <f ca="1">IF(K289&lt;0,"VENCIDO",IF(AND(K289&gt;0,K289&lt;120),"PROXIMO A VENCER","ACTIVO"))</f>
        <v>ACTIVO</v>
      </c>
      <c r="N289" s="7" t="s">
        <v>149</v>
      </c>
      <c r="O289" s="7" t="s">
        <v>109</v>
      </c>
      <c r="P289" s="7"/>
      <c r="Q289" s="80" t="s">
        <v>748</v>
      </c>
      <c r="R289" s="7"/>
      <c r="S289" s="7" t="s">
        <v>406</v>
      </c>
      <c r="T289" s="77"/>
    </row>
    <row r="290" spans="1:20" ht="76.5">
      <c r="A290" s="7">
        <v>2018</v>
      </c>
      <c r="B290" s="7">
        <v>21</v>
      </c>
      <c r="C290" s="77" t="s">
        <v>21</v>
      </c>
      <c r="D290" s="6" t="s">
        <v>749</v>
      </c>
      <c r="E290" s="7" t="s">
        <v>69</v>
      </c>
      <c r="F290" s="77" t="s">
        <v>750</v>
      </c>
      <c r="G290" s="9">
        <v>45166</v>
      </c>
      <c r="H290" s="9">
        <v>46992</v>
      </c>
      <c r="I290" s="7" t="s">
        <v>102</v>
      </c>
      <c r="J290" s="9">
        <f ca="1">TODAY()</f>
        <v>45400</v>
      </c>
      <c r="K290" s="10">
        <f ca="1">+H290-J290</f>
        <v>1592</v>
      </c>
      <c r="L290" s="10">
        <f ca="1">((K290*1)/30)</f>
        <v>53.06666666666667</v>
      </c>
      <c r="M290" s="13" t="str">
        <f ca="1">IF(K290&lt;0,"VENCIDO",IF(AND(K290&gt;0,K290&lt;120),"PROXIMO A VENCER","ACTIVO"))</f>
        <v>ACTIVO</v>
      </c>
      <c r="N290" s="7" t="s">
        <v>149</v>
      </c>
      <c r="O290" s="7" t="s">
        <v>109</v>
      </c>
      <c r="P290" s="7"/>
      <c r="Q290" s="80" t="s">
        <v>751</v>
      </c>
      <c r="R290" s="7"/>
      <c r="S290" s="7" t="s">
        <v>406</v>
      </c>
      <c r="T290" s="77"/>
    </row>
    <row r="291" spans="1:20" ht="76.5">
      <c r="A291" s="7">
        <v>2018</v>
      </c>
      <c r="B291" s="7">
        <v>20</v>
      </c>
      <c r="C291" s="77" t="s">
        <v>21</v>
      </c>
      <c r="D291" s="6" t="s">
        <v>752</v>
      </c>
      <c r="E291" s="7" t="s">
        <v>69</v>
      </c>
      <c r="F291" s="7" t="s">
        <v>753</v>
      </c>
      <c r="G291" s="9">
        <v>45115</v>
      </c>
      <c r="H291" s="9">
        <v>46941</v>
      </c>
      <c r="I291" s="7" t="s">
        <v>102</v>
      </c>
      <c r="J291" s="9">
        <f ca="1">TODAY()</f>
        <v>45400</v>
      </c>
      <c r="K291" s="10">
        <f ca="1">+H291-J291</f>
        <v>1541</v>
      </c>
      <c r="L291" s="10">
        <f ca="1">((K291*1)/30)</f>
        <v>51.366666666666667</v>
      </c>
      <c r="M291" s="13" t="str">
        <f ca="1">IF(K291&lt;0,"VENCIDO",IF(AND(K291&gt;0,K291&lt;120),"PROXIMO A VENCER","ACTIVO"))</f>
        <v>ACTIVO</v>
      </c>
      <c r="N291" s="7" t="s">
        <v>149</v>
      </c>
      <c r="O291" s="7" t="s">
        <v>109</v>
      </c>
      <c r="P291" s="7"/>
      <c r="Q291" s="80" t="s">
        <v>754</v>
      </c>
      <c r="R291" s="7"/>
      <c r="S291" s="7" t="s">
        <v>406</v>
      </c>
      <c r="T291" s="77"/>
    </row>
    <row r="292" spans="1:20" ht="76.5">
      <c r="A292" s="7">
        <v>2018</v>
      </c>
      <c r="B292" s="7">
        <v>19</v>
      </c>
      <c r="C292" s="77" t="s">
        <v>21</v>
      </c>
      <c r="D292" s="6" t="s">
        <v>755</v>
      </c>
      <c r="E292" s="7" t="s">
        <v>69</v>
      </c>
      <c r="F292" s="77" t="s">
        <v>750</v>
      </c>
      <c r="G292" s="9">
        <v>45082</v>
      </c>
      <c r="H292" s="9">
        <v>46908</v>
      </c>
      <c r="I292" s="7" t="s">
        <v>102</v>
      </c>
      <c r="J292" s="9">
        <f ca="1">TODAY()</f>
        <v>45400</v>
      </c>
      <c r="K292" s="10">
        <f ca="1">+H292-J292</f>
        <v>1508</v>
      </c>
      <c r="L292" s="10">
        <f ca="1">((K292*1)/30)</f>
        <v>50.266666666666666</v>
      </c>
      <c r="M292" s="13" t="str">
        <f ca="1">IF(K292&lt;0,"VENCIDO",IF(AND(K292&gt;0,K292&lt;120),"PROXIMO A VENCER","ACTIVO"))</f>
        <v>ACTIVO</v>
      </c>
      <c r="N292" s="7" t="s">
        <v>149</v>
      </c>
      <c r="O292" s="7" t="s">
        <v>109</v>
      </c>
      <c r="P292" s="7"/>
      <c r="Q292" s="80" t="s">
        <v>756</v>
      </c>
      <c r="R292" s="7"/>
      <c r="S292" s="7" t="s">
        <v>406</v>
      </c>
      <c r="T292" s="77"/>
    </row>
    <row r="293" spans="1:20" ht="76.5">
      <c r="A293" s="7">
        <v>2018</v>
      </c>
      <c r="B293" s="7">
        <v>18</v>
      </c>
      <c r="C293" s="77" t="s">
        <v>21</v>
      </c>
      <c r="D293" s="5" t="s">
        <v>757</v>
      </c>
      <c r="E293" s="7" t="s">
        <v>69</v>
      </c>
      <c r="F293" s="77" t="s">
        <v>758</v>
      </c>
      <c r="G293" s="83">
        <v>45104</v>
      </c>
      <c r="H293" s="83">
        <v>46930</v>
      </c>
      <c r="I293" s="7" t="s">
        <v>102</v>
      </c>
      <c r="J293" s="9">
        <f ca="1">TODAY()</f>
        <v>45400</v>
      </c>
      <c r="K293" s="10">
        <f ca="1">+H293-J293</f>
        <v>1530</v>
      </c>
      <c r="L293" s="10">
        <f ca="1">((K293*1)/30)</f>
        <v>51</v>
      </c>
      <c r="M293" s="13" t="str">
        <f ca="1">IF(K293&lt;0,"VENCIDO",IF(AND(K293&gt;0,K293&lt;120),"PROXIMO A VENCER","ACTIVO"))</f>
        <v>ACTIVO</v>
      </c>
      <c r="N293" s="7" t="s">
        <v>149</v>
      </c>
      <c r="O293" s="7" t="s">
        <v>109</v>
      </c>
      <c r="P293" s="7"/>
      <c r="Q293" s="80" t="s">
        <v>759</v>
      </c>
      <c r="R293" s="7"/>
      <c r="S293" s="7" t="s">
        <v>406</v>
      </c>
      <c r="T293" s="77"/>
    </row>
    <row r="294" spans="1:20" ht="76.5" hidden="1">
      <c r="A294" s="6">
        <v>2018</v>
      </c>
      <c r="B294" s="6">
        <v>17</v>
      </c>
      <c r="C294" s="77" t="s">
        <v>21</v>
      </c>
      <c r="D294" s="6" t="s">
        <v>760</v>
      </c>
      <c r="E294" s="7"/>
      <c r="F294" s="7"/>
      <c r="G294" s="6"/>
      <c r="H294" s="7"/>
      <c r="I294" s="7"/>
      <c r="J294" s="9">
        <f ca="1">TODAY()</f>
        <v>45400</v>
      </c>
      <c r="K294" s="10">
        <f ca="1">+H294-J294</f>
        <v>-45400</v>
      </c>
      <c r="L294" s="10">
        <f ca="1">((K294*1)/30)</f>
        <v>-1513.3333333333333</v>
      </c>
      <c r="M294" s="13" t="s">
        <v>26</v>
      </c>
      <c r="N294" s="7"/>
      <c r="O294" s="6" t="s">
        <v>109</v>
      </c>
      <c r="P294" s="6"/>
      <c r="Q294" s="80" t="s">
        <v>744</v>
      </c>
      <c r="R294" s="6" t="s">
        <v>761</v>
      </c>
      <c r="S294" s="6"/>
      <c r="T294" s="77"/>
    </row>
    <row r="295" spans="1:20" ht="76.5" hidden="1">
      <c r="A295" s="6">
        <v>2018</v>
      </c>
      <c r="B295" s="6">
        <v>16</v>
      </c>
      <c r="C295" s="77" t="s">
        <v>21</v>
      </c>
      <c r="D295" s="6" t="s">
        <v>762</v>
      </c>
      <c r="E295" s="7"/>
      <c r="F295" s="7"/>
      <c r="G295" s="6"/>
      <c r="H295" s="7"/>
      <c r="I295" s="7"/>
      <c r="J295" s="9">
        <f ca="1">TODAY()</f>
        <v>45400</v>
      </c>
      <c r="K295" s="10">
        <f ca="1">+H295-J295</f>
        <v>-45400</v>
      </c>
      <c r="L295" s="10">
        <f ca="1">((K295*1)/30)</f>
        <v>-1513.3333333333333</v>
      </c>
      <c r="M295" s="13" t="s">
        <v>26</v>
      </c>
      <c r="N295" s="7"/>
      <c r="O295" s="6" t="s">
        <v>109</v>
      </c>
      <c r="P295" s="6"/>
      <c r="Q295" s="80" t="s">
        <v>763</v>
      </c>
      <c r="R295" s="6" t="s">
        <v>761</v>
      </c>
      <c r="S295" s="6"/>
      <c r="T295" s="77"/>
    </row>
    <row r="296" spans="1:20" ht="63.75" hidden="1">
      <c r="A296" s="13">
        <v>2018</v>
      </c>
      <c r="B296" s="13">
        <v>15</v>
      </c>
      <c r="C296" s="68" t="s">
        <v>547</v>
      </c>
      <c r="D296" s="13" t="s">
        <v>764</v>
      </c>
      <c r="E296" s="88" t="s">
        <v>554</v>
      </c>
      <c r="F296" s="88" t="s">
        <v>765</v>
      </c>
      <c r="G296" s="89">
        <v>43274</v>
      </c>
      <c r="H296" s="89">
        <v>44369</v>
      </c>
      <c r="I296" s="88" t="s">
        <v>678</v>
      </c>
      <c r="J296" s="9">
        <f ca="1">TODAY()</f>
        <v>45400</v>
      </c>
      <c r="K296" s="10">
        <f ca="1">+H296-J296</f>
        <v>-1031</v>
      </c>
      <c r="L296" s="10">
        <f ca="1">((K296*1)/30)</f>
        <v>-34.366666666666667</v>
      </c>
      <c r="M296" s="13" t="str">
        <f ca="1">IF(K296&lt;0,"VENCIDO",IF(AND(K296&gt;0,K296&lt;120),"PROXIMO A VENCER","ACTIVO"))</f>
        <v>VENCIDO</v>
      </c>
      <c r="N296" s="88"/>
      <c r="O296" s="13" t="s">
        <v>528</v>
      </c>
      <c r="P296" s="13" t="s">
        <v>766</v>
      </c>
      <c r="Q296" s="13"/>
      <c r="R296" s="13"/>
      <c r="S296" s="13" t="s">
        <v>406</v>
      </c>
      <c r="T296" s="77"/>
    </row>
    <row r="297" spans="1:20" ht="76.5" hidden="1">
      <c r="A297" s="6">
        <v>2018</v>
      </c>
      <c r="B297" s="6">
        <v>14</v>
      </c>
      <c r="C297" s="77" t="s">
        <v>21</v>
      </c>
      <c r="D297" s="6" t="s">
        <v>767</v>
      </c>
      <c r="E297" s="7"/>
      <c r="F297" s="7"/>
      <c r="G297" s="6"/>
      <c r="H297" s="7"/>
      <c r="I297" s="7"/>
      <c r="J297" s="9">
        <f ca="1">TODAY()</f>
        <v>45400</v>
      </c>
      <c r="K297" s="10">
        <f ca="1">+H297-J297</f>
        <v>-45400</v>
      </c>
      <c r="L297" s="10">
        <f ca="1">((K297*1)/30)</f>
        <v>-1513.3333333333333</v>
      </c>
      <c r="M297" s="13" t="s">
        <v>26</v>
      </c>
      <c r="N297" s="7"/>
      <c r="O297" s="6" t="s">
        <v>109</v>
      </c>
      <c r="P297" s="6"/>
      <c r="Q297" s="80" t="s">
        <v>768</v>
      </c>
      <c r="R297" s="6" t="s">
        <v>761</v>
      </c>
      <c r="S297" s="6"/>
      <c r="T297" s="68"/>
    </row>
    <row r="298" spans="1:20" ht="76.5" hidden="1">
      <c r="A298" s="6">
        <v>2018</v>
      </c>
      <c r="B298" s="6">
        <v>13</v>
      </c>
      <c r="C298" s="77" t="s">
        <v>21</v>
      </c>
      <c r="D298" s="6" t="s">
        <v>769</v>
      </c>
      <c r="E298" s="7"/>
      <c r="F298" s="7"/>
      <c r="G298" s="6"/>
      <c r="H298" s="7"/>
      <c r="I298" s="7"/>
      <c r="J298" s="9">
        <f ca="1">TODAY()</f>
        <v>45400</v>
      </c>
      <c r="K298" s="10">
        <f ca="1">+H298-J298</f>
        <v>-45400</v>
      </c>
      <c r="L298" s="10">
        <f ca="1">((K298*1)/30)</f>
        <v>-1513.3333333333333</v>
      </c>
      <c r="M298" s="13" t="s">
        <v>26</v>
      </c>
      <c r="N298" s="7"/>
      <c r="O298" s="6" t="s">
        <v>109</v>
      </c>
      <c r="P298" s="6"/>
      <c r="Q298" s="80" t="s">
        <v>770</v>
      </c>
      <c r="R298" s="6" t="s">
        <v>761</v>
      </c>
      <c r="S298" s="6"/>
      <c r="T298" s="77"/>
    </row>
    <row r="299" spans="1:20" ht="76.5" hidden="1">
      <c r="A299" s="6">
        <v>2018</v>
      </c>
      <c r="B299" s="6">
        <v>12</v>
      </c>
      <c r="C299" s="77" t="s">
        <v>21</v>
      </c>
      <c r="D299" s="6" t="s">
        <v>771</v>
      </c>
      <c r="E299" s="7"/>
      <c r="F299" s="7"/>
      <c r="G299" s="6"/>
      <c r="H299" s="7"/>
      <c r="I299" s="7"/>
      <c r="J299" s="9">
        <f ca="1">TODAY()</f>
        <v>45400</v>
      </c>
      <c r="K299" s="10">
        <f ca="1">+H299-J299</f>
        <v>-45400</v>
      </c>
      <c r="L299" s="10">
        <f ca="1">((K299*1)/30)</f>
        <v>-1513.3333333333333</v>
      </c>
      <c r="M299" s="13" t="s">
        <v>26</v>
      </c>
      <c r="N299" s="7"/>
      <c r="O299" s="6" t="s">
        <v>109</v>
      </c>
      <c r="P299" s="6" t="s">
        <v>772</v>
      </c>
      <c r="Q299" s="80" t="s">
        <v>773</v>
      </c>
      <c r="R299" s="6" t="s">
        <v>774</v>
      </c>
      <c r="S299" s="6"/>
      <c r="T299" s="77"/>
    </row>
    <row r="300" spans="1:20" ht="76.5" hidden="1">
      <c r="A300" s="6">
        <v>2018</v>
      </c>
      <c r="B300" s="6">
        <v>11</v>
      </c>
      <c r="C300" s="77" t="s">
        <v>21</v>
      </c>
      <c r="D300" s="6" t="s">
        <v>775</v>
      </c>
      <c r="E300" s="7"/>
      <c r="F300" s="7"/>
      <c r="G300" s="6"/>
      <c r="H300" s="7"/>
      <c r="I300" s="7"/>
      <c r="J300" s="9">
        <f ca="1">TODAY()</f>
        <v>45400</v>
      </c>
      <c r="K300" s="10">
        <f ca="1">+H300-J300</f>
        <v>-45400</v>
      </c>
      <c r="L300" s="10">
        <f ca="1">((K300*1)/30)</f>
        <v>-1513.3333333333333</v>
      </c>
      <c r="M300" s="13" t="s">
        <v>26</v>
      </c>
      <c r="N300" s="7"/>
      <c r="O300" s="6" t="s">
        <v>109</v>
      </c>
      <c r="P300" s="6" t="s">
        <v>776</v>
      </c>
      <c r="Q300" s="80" t="s">
        <v>777</v>
      </c>
      <c r="R300" s="6" t="s">
        <v>761</v>
      </c>
      <c r="S300" s="6" t="s">
        <v>406</v>
      </c>
      <c r="T300" s="77"/>
    </row>
    <row r="301" spans="1:20" ht="76.5">
      <c r="A301" s="7">
        <v>2018</v>
      </c>
      <c r="B301" s="7">
        <v>10</v>
      </c>
      <c r="C301" s="77" t="s">
        <v>21</v>
      </c>
      <c r="D301" s="6" t="s">
        <v>778</v>
      </c>
      <c r="E301" s="7" t="s">
        <v>69</v>
      </c>
      <c r="F301" s="7" t="s">
        <v>779</v>
      </c>
      <c r="G301" s="9">
        <v>45061</v>
      </c>
      <c r="H301" s="9">
        <v>46887</v>
      </c>
      <c r="I301" s="7" t="s">
        <v>102</v>
      </c>
      <c r="J301" s="9">
        <f ca="1">TODAY()</f>
        <v>45400</v>
      </c>
      <c r="K301" s="10">
        <f ca="1">+H301-J301</f>
        <v>1487</v>
      </c>
      <c r="L301" s="10">
        <f ca="1">((K301*1)/30)</f>
        <v>49.56666666666667</v>
      </c>
      <c r="M301" s="13" t="str">
        <f ca="1">IF(K301&lt;0,"VENCIDO",IF(AND(K301&gt;0,K301&lt;120),"PROXIMO A VENCER","ACTIVO"))</f>
        <v>ACTIVO</v>
      </c>
      <c r="N301" s="7" t="s">
        <v>149</v>
      </c>
      <c r="O301" s="7" t="s">
        <v>109</v>
      </c>
      <c r="P301" s="90" t="s">
        <v>780</v>
      </c>
      <c r="Q301" s="80" t="s">
        <v>781</v>
      </c>
      <c r="R301" s="7" t="s">
        <v>782</v>
      </c>
      <c r="S301" s="7" t="s">
        <v>406</v>
      </c>
      <c r="T301" s="77"/>
    </row>
    <row r="302" spans="1:20" ht="76.5">
      <c r="A302" s="7">
        <v>2018</v>
      </c>
      <c r="B302" s="7">
        <v>9</v>
      </c>
      <c r="C302" s="77" t="s">
        <v>21</v>
      </c>
      <c r="D302" s="6" t="s">
        <v>783</v>
      </c>
      <c r="E302" s="7" t="s">
        <v>69</v>
      </c>
      <c r="F302" s="7" t="s">
        <v>779</v>
      </c>
      <c r="G302" s="9">
        <v>45082</v>
      </c>
      <c r="H302" s="9">
        <v>46908</v>
      </c>
      <c r="I302" s="7" t="s">
        <v>102</v>
      </c>
      <c r="J302" s="9">
        <f ca="1">TODAY()</f>
        <v>45400</v>
      </c>
      <c r="K302" s="10">
        <f ca="1">+H302-J302</f>
        <v>1508</v>
      </c>
      <c r="L302" s="10">
        <f ca="1">((K302*1)/30)</f>
        <v>50.266666666666666</v>
      </c>
      <c r="M302" s="13" t="str">
        <f ca="1">IF(K302&lt;0,"VENCIDO",IF(AND(K302&gt;0,K302&lt;120),"PROXIMO A VENCER","ACTIVO"))</f>
        <v>ACTIVO</v>
      </c>
      <c r="N302" s="7" t="s">
        <v>149</v>
      </c>
      <c r="O302" s="7" t="s">
        <v>109</v>
      </c>
      <c r="P302" s="90" t="s">
        <v>780</v>
      </c>
      <c r="Q302" s="80" t="s">
        <v>784</v>
      </c>
      <c r="R302" s="7"/>
      <c r="S302" s="7" t="s">
        <v>406</v>
      </c>
      <c r="T302" s="77"/>
    </row>
    <row r="303" spans="1:20" ht="76.5">
      <c r="A303" s="7">
        <v>2018</v>
      </c>
      <c r="B303" s="7">
        <v>8</v>
      </c>
      <c r="C303" s="77" t="s">
        <v>21</v>
      </c>
      <c r="D303" s="5" t="s">
        <v>785</v>
      </c>
      <c r="E303" s="7" t="s">
        <v>69</v>
      </c>
      <c r="F303" s="77" t="s">
        <v>786</v>
      </c>
      <c r="G303" s="83">
        <v>45073</v>
      </c>
      <c r="H303" s="83">
        <v>46899</v>
      </c>
      <c r="I303" s="77" t="s">
        <v>102</v>
      </c>
      <c r="J303" s="9">
        <f ca="1">TODAY()</f>
        <v>45400</v>
      </c>
      <c r="K303" s="10">
        <f ca="1">+H303-J303</f>
        <v>1499</v>
      </c>
      <c r="L303" s="10">
        <f ca="1">((K303*1)/30)</f>
        <v>49.966666666666669</v>
      </c>
      <c r="M303" s="13" t="str">
        <f ca="1">IF(K303&lt;0,"VENCIDO",IF(AND(K303&gt;0,K303&lt;120),"PROXIMO A VENCER","ACTIVO"))</f>
        <v>ACTIVO</v>
      </c>
      <c r="N303" s="7" t="s">
        <v>149</v>
      </c>
      <c r="O303" s="7" t="s">
        <v>109</v>
      </c>
      <c r="P303" s="90" t="s">
        <v>780</v>
      </c>
      <c r="Q303" s="80" t="s">
        <v>787</v>
      </c>
      <c r="R303" s="7"/>
      <c r="S303" s="7" t="s">
        <v>406</v>
      </c>
      <c r="T303" s="77"/>
    </row>
    <row r="304" spans="1:20" ht="121.5" hidden="1">
      <c r="A304" s="7">
        <v>2018</v>
      </c>
      <c r="B304" s="7">
        <v>7</v>
      </c>
      <c r="C304" s="77" t="s">
        <v>21</v>
      </c>
      <c r="D304" s="6" t="s">
        <v>788</v>
      </c>
      <c r="E304" s="7" t="s">
        <v>69</v>
      </c>
      <c r="F304" s="7" t="s">
        <v>786</v>
      </c>
      <c r="G304" s="63">
        <v>43238</v>
      </c>
      <c r="H304" s="9">
        <v>43969</v>
      </c>
      <c r="I304" s="7" t="s">
        <v>165</v>
      </c>
      <c r="J304" s="9">
        <f ca="1">TODAY()</f>
        <v>45400</v>
      </c>
      <c r="K304" s="10">
        <f ca="1">+H304-J304</f>
        <v>-1431</v>
      </c>
      <c r="L304" s="10">
        <f ca="1">((K304*1)/30)</f>
        <v>-47.7</v>
      </c>
      <c r="M304" s="13" t="str">
        <f ca="1">IF(K304&lt;0,"VENCIDO",IF(AND(K304&gt;0,K304&lt;120),"PROXIMO A VENCER","ACTIVO"))</f>
        <v>VENCIDO</v>
      </c>
      <c r="N304" s="7" t="s">
        <v>789</v>
      </c>
      <c r="O304" s="7" t="s">
        <v>109</v>
      </c>
      <c r="P304" s="90" t="s">
        <v>790</v>
      </c>
      <c r="Q304" s="80" t="s">
        <v>791</v>
      </c>
      <c r="R304" s="7" t="s">
        <v>792</v>
      </c>
      <c r="S304" s="7" t="s">
        <v>406</v>
      </c>
      <c r="T304" s="77"/>
    </row>
    <row r="305" spans="1:20" ht="137.25" hidden="1">
      <c r="A305" s="7">
        <v>2018</v>
      </c>
      <c r="B305" s="7">
        <v>6</v>
      </c>
      <c r="C305" s="77" t="s">
        <v>21</v>
      </c>
      <c r="D305" s="6" t="s">
        <v>793</v>
      </c>
      <c r="E305" s="7" t="s">
        <v>69</v>
      </c>
      <c r="F305" s="7" t="s">
        <v>794</v>
      </c>
      <c r="G305" s="63">
        <v>43209</v>
      </c>
      <c r="H305" s="9">
        <v>43940</v>
      </c>
      <c r="I305" s="7" t="s">
        <v>669</v>
      </c>
      <c r="J305" s="9">
        <f ca="1">TODAY()</f>
        <v>45400</v>
      </c>
      <c r="K305" s="10">
        <f ca="1">+H305-J305</f>
        <v>-1460</v>
      </c>
      <c r="L305" s="10">
        <f ca="1">((K305*1)/30)</f>
        <v>-48.666666666666664</v>
      </c>
      <c r="M305" s="13" t="str">
        <f ca="1">IF(K305&lt;0,"VENCIDO",IF(AND(K305&gt;0,K305&lt;120),"PROXIMO A VENCER","ACTIVO"))</f>
        <v>VENCIDO</v>
      </c>
      <c r="N305" s="7" t="s">
        <v>795</v>
      </c>
      <c r="O305" s="7" t="s">
        <v>109</v>
      </c>
      <c r="P305" s="90" t="s">
        <v>780</v>
      </c>
      <c r="Q305" s="91" t="s">
        <v>796</v>
      </c>
      <c r="R305" s="7"/>
      <c r="S305" s="7" t="s">
        <v>406</v>
      </c>
      <c r="T305" s="77"/>
    </row>
    <row r="306" spans="1:20" ht="76.5">
      <c r="A306" s="77">
        <v>2018</v>
      </c>
      <c r="B306" s="77">
        <v>5</v>
      </c>
      <c r="C306" s="77" t="s">
        <v>21</v>
      </c>
      <c r="D306" s="6" t="s">
        <v>797</v>
      </c>
      <c r="E306" s="7" t="s">
        <v>69</v>
      </c>
      <c r="F306" s="7" t="s">
        <v>798</v>
      </c>
      <c r="G306" s="63">
        <v>43160</v>
      </c>
      <c r="H306" s="9">
        <v>46811</v>
      </c>
      <c r="I306" s="7" t="s">
        <v>102</v>
      </c>
      <c r="J306" s="9">
        <f ca="1">TODAY()</f>
        <v>45400</v>
      </c>
      <c r="K306" s="10">
        <f ca="1">+H306-J306</f>
        <v>1411</v>
      </c>
      <c r="L306" s="10">
        <f ca="1">((K306*1)/30)</f>
        <v>47.033333333333331</v>
      </c>
      <c r="M306" s="13" t="str">
        <f ca="1">IF(K306&lt;0,"VENCIDO",IF(AND(K306&gt;0,K306&lt;120),"PROXIMO A VENCER","ACTIVO"))</f>
        <v>ACTIVO</v>
      </c>
      <c r="N306" s="7" t="s">
        <v>149</v>
      </c>
      <c r="O306" s="7" t="s">
        <v>109</v>
      </c>
      <c r="P306" s="90" t="s">
        <v>780</v>
      </c>
      <c r="Q306" s="80" t="s">
        <v>799</v>
      </c>
      <c r="R306" s="7"/>
      <c r="S306" s="7" t="s">
        <v>406</v>
      </c>
      <c r="T306" s="77"/>
    </row>
    <row r="307" spans="1:20" ht="76.5">
      <c r="A307" s="7">
        <v>2018</v>
      </c>
      <c r="B307" s="7">
        <v>4</v>
      </c>
      <c r="C307" s="77" t="s">
        <v>21</v>
      </c>
      <c r="D307" s="6" t="s">
        <v>800</v>
      </c>
      <c r="E307" s="7" t="s">
        <v>69</v>
      </c>
      <c r="F307" s="7" t="s">
        <v>801</v>
      </c>
      <c r="G307" s="63">
        <v>45019</v>
      </c>
      <c r="H307" s="9">
        <v>46845</v>
      </c>
      <c r="I307" s="7" t="s">
        <v>102</v>
      </c>
      <c r="J307" s="9">
        <f ca="1">TODAY()</f>
        <v>45400</v>
      </c>
      <c r="K307" s="10">
        <f ca="1">+H307-J307</f>
        <v>1445</v>
      </c>
      <c r="L307" s="10">
        <f ca="1">((K307*1)/30)</f>
        <v>48.166666666666664</v>
      </c>
      <c r="M307" s="13" t="str">
        <f ca="1">IF(K307&lt;0,"VENCIDO",IF(AND(K307&gt;0,K307&lt;120),"PROXIMO A VENCER","ACTIVO"))</f>
        <v>ACTIVO</v>
      </c>
      <c r="N307" s="7" t="s">
        <v>149</v>
      </c>
      <c r="O307" s="7" t="s">
        <v>109</v>
      </c>
      <c r="P307" s="90" t="s">
        <v>780</v>
      </c>
      <c r="Q307" s="80" t="s">
        <v>802</v>
      </c>
      <c r="R307" s="7"/>
      <c r="S307" s="7" t="s">
        <v>406</v>
      </c>
      <c r="T307" s="77"/>
    </row>
    <row r="308" spans="1:20" ht="76.5">
      <c r="A308" s="7">
        <v>2018</v>
      </c>
      <c r="B308" s="7">
        <v>3</v>
      </c>
      <c r="C308" s="77" t="s">
        <v>21</v>
      </c>
      <c r="D308" s="6" t="s">
        <v>803</v>
      </c>
      <c r="E308" s="7" t="s">
        <v>69</v>
      </c>
      <c r="F308" s="7" t="s">
        <v>804</v>
      </c>
      <c r="G308" s="9">
        <v>44976</v>
      </c>
      <c r="H308" s="9">
        <v>46801</v>
      </c>
      <c r="I308" s="7" t="s">
        <v>102</v>
      </c>
      <c r="J308" s="9">
        <f ca="1">TODAY()</f>
        <v>45400</v>
      </c>
      <c r="K308" s="10">
        <f ca="1">+H308-J308</f>
        <v>1401</v>
      </c>
      <c r="L308" s="10">
        <f ca="1">((K308*1)/30)</f>
        <v>46.7</v>
      </c>
      <c r="M308" s="13" t="str">
        <f ca="1">IF(K308&lt;0,"VENCIDO",IF(AND(K308&gt;0,K308&lt;120),"PROXIMO A VENCER","ACTIVO"))</f>
        <v>ACTIVO</v>
      </c>
      <c r="N308" s="7" t="s">
        <v>149</v>
      </c>
      <c r="O308" s="7" t="s">
        <v>109</v>
      </c>
      <c r="P308" s="90" t="s">
        <v>780</v>
      </c>
      <c r="Q308" s="80" t="s">
        <v>805</v>
      </c>
      <c r="R308" s="7"/>
      <c r="S308" s="7" t="s">
        <v>406</v>
      </c>
      <c r="T308" s="7"/>
    </row>
    <row r="309" spans="1:20" ht="76.5">
      <c r="A309" s="7">
        <v>2018</v>
      </c>
      <c r="B309" s="7">
        <v>2</v>
      </c>
      <c r="C309" s="77" t="s">
        <v>21</v>
      </c>
      <c r="D309" s="6" t="s">
        <v>806</v>
      </c>
      <c r="E309" s="7" t="s">
        <v>69</v>
      </c>
      <c r="F309" s="7" t="s">
        <v>807</v>
      </c>
      <c r="G309" s="63">
        <v>43133</v>
      </c>
      <c r="H309" s="9">
        <v>46054</v>
      </c>
      <c r="I309" s="7" t="s">
        <v>808</v>
      </c>
      <c r="J309" s="9">
        <f ca="1">TODAY()</f>
        <v>45400</v>
      </c>
      <c r="K309" s="10">
        <f ca="1">+H309-J309</f>
        <v>654</v>
      </c>
      <c r="L309" s="10">
        <f ca="1">((K309*1)/30)</f>
        <v>21.8</v>
      </c>
      <c r="M309" s="13" t="str">
        <f ca="1">IF(K309&lt;0,"VENCIDO",IF(AND(K309&gt;0,K309&lt;120),"PROXIMO A VENCER","ACTIVO"))</f>
        <v>ACTIVO</v>
      </c>
      <c r="N309" s="7" t="s">
        <v>149</v>
      </c>
      <c r="O309" s="7" t="s">
        <v>109</v>
      </c>
      <c r="P309" s="90" t="s">
        <v>780</v>
      </c>
      <c r="Q309" s="80" t="s">
        <v>809</v>
      </c>
      <c r="R309" s="7"/>
      <c r="S309" s="7" t="s">
        <v>406</v>
      </c>
      <c r="T309" s="7"/>
    </row>
    <row r="310" spans="1:20" ht="76.5">
      <c r="A310" s="7">
        <v>2018</v>
      </c>
      <c r="B310" s="7">
        <v>1</v>
      </c>
      <c r="C310" s="77" t="s">
        <v>21</v>
      </c>
      <c r="D310" s="6" t="s">
        <v>810</v>
      </c>
      <c r="E310" s="7" t="s">
        <v>69</v>
      </c>
      <c r="F310" s="7" t="s">
        <v>811</v>
      </c>
      <c r="G310" s="63">
        <v>44964</v>
      </c>
      <c r="H310" s="9">
        <v>46789</v>
      </c>
      <c r="I310" s="7" t="s">
        <v>102</v>
      </c>
      <c r="J310" s="9">
        <f ca="1">TODAY()</f>
        <v>45400</v>
      </c>
      <c r="K310" s="10">
        <f ca="1">+H310-J310</f>
        <v>1389</v>
      </c>
      <c r="L310" s="10">
        <f ca="1">((K310*1)/30)</f>
        <v>46.3</v>
      </c>
      <c r="M310" s="13" t="str">
        <f ca="1">IF(K310&lt;0,"VENCIDO",IF(AND(K310&gt;0,K310&lt;120),"PROXIMO A VENCER","ACTIVO"))</f>
        <v>ACTIVO</v>
      </c>
      <c r="N310" s="7" t="s">
        <v>149</v>
      </c>
      <c r="O310" s="7" t="s">
        <v>109</v>
      </c>
      <c r="P310" s="90" t="s">
        <v>780</v>
      </c>
      <c r="Q310" s="80" t="s">
        <v>812</v>
      </c>
      <c r="R310" s="7"/>
      <c r="S310" s="7" t="s">
        <v>406</v>
      </c>
      <c r="T310" s="77"/>
    </row>
    <row r="311" spans="1:20" ht="61.5">
      <c r="A311" s="66">
        <v>2017</v>
      </c>
      <c r="B311" s="66">
        <v>23</v>
      </c>
      <c r="C311" s="77" t="s">
        <v>21</v>
      </c>
      <c r="D311" s="66" t="s">
        <v>813</v>
      </c>
      <c r="E311" s="77" t="s">
        <v>413</v>
      </c>
      <c r="F311" s="7" t="s">
        <v>814</v>
      </c>
      <c r="G311" s="83">
        <v>44776</v>
      </c>
      <c r="H311" s="83">
        <v>45690</v>
      </c>
      <c r="I311" s="77" t="s">
        <v>815</v>
      </c>
      <c r="J311" s="9">
        <f ca="1">TODAY()</f>
        <v>45400</v>
      </c>
      <c r="K311" s="10">
        <f ca="1">+H311-J311</f>
        <v>290</v>
      </c>
      <c r="L311" s="10">
        <f ca="1">((K311*1)/30)</f>
        <v>9.6666666666666661</v>
      </c>
      <c r="M311" s="13" t="str">
        <f ca="1">IF(K311&lt;0,"VENCIDO",IF(AND(K311&gt;0,K311&lt;120),"PROXIMO A VENCER","ACTIVO"))</f>
        <v>ACTIVO</v>
      </c>
      <c r="N311" s="7" t="s">
        <v>149</v>
      </c>
      <c r="O311" s="6" t="s">
        <v>109</v>
      </c>
      <c r="P311" s="92" t="s">
        <v>816</v>
      </c>
      <c r="Q311" s="66"/>
      <c r="R311" s="66"/>
      <c r="S311" s="7" t="s">
        <v>406</v>
      </c>
      <c r="T311" s="77"/>
    </row>
    <row r="312" spans="1:20" ht="61.5">
      <c r="A312" s="7">
        <v>2017</v>
      </c>
      <c r="B312" s="7">
        <v>22</v>
      </c>
      <c r="C312" s="77" t="s">
        <v>21</v>
      </c>
      <c r="D312" s="6" t="s">
        <v>817</v>
      </c>
      <c r="E312" s="7" t="s">
        <v>413</v>
      </c>
      <c r="F312" s="7" t="s">
        <v>818</v>
      </c>
      <c r="G312" s="9">
        <v>44796</v>
      </c>
      <c r="H312" s="9">
        <v>46621</v>
      </c>
      <c r="I312" s="7" t="s">
        <v>102</v>
      </c>
      <c r="J312" s="9">
        <f ca="1">TODAY()</f>
        <v>45400</v>
      </c>
      <c r="K312" s="10">
        <f ca="1">+H312-J312</f>
        <v>1221</v>
      </c>
      <c r="L312" s="10">
        <f ca="1">((K312*1)/30)</f>
        <v>40.700000000000003</v>
      </c>
      <c r="M312" s="13" t="str">
        <f ca="1">IF(K312&lt;0,"VENCIDO",IF(AND(K312&gt;0,K312&lt;120),"PROXIMO A VENCER","ACTIVO"))</f>
        <v>ACTIVO</v>
      </c>
      <c r="N312" s="7" t="s">
        <v>149</v>
      </c>
      <c r="O312" s="7" t="s">
        <v>109</v>
      </c>
      <c r="P312" s="90" t="s">
        <v>780</v>
      </c>
      <c r="Q312" s="80"/>
      <c r="R312" s="7"/>
      <c r="S312" s="7" t="s">
        <v>406</v>
      </c>
      <c r="T312" s="7"/>
    </row>
    <row r="313" spans="1:20" ht="76.5">
      <c r="A313" s="6">
        <v>2017</v>
      </c>
      <c r="B313" s="6">
        <v>21</v>
      </c>
      <c r="C313" s="77" t="s">
        <v>21</v>
      </c>
      <c r="D313" s="6" t="s">
        <v>819</v>
      </c>
      <c r="E313" s="77" t="s">
        <v>413</v>
      </c>
      <c r="F313" s="7" t="s">
        <v>818</v>
      </c>
      <c r="G313" s="9">
        <v>44816</v>
      </c>
      <c r="H313" s="9">
        <v>46641</v>
      </c>
      <c r="I313" s="67" t="s">
        <v>820</v>
      </c>
      <c r="J313" s="9">
        <f ca="1">TODAY()</f>
        <v>45400</v>
      </c>
      <c r="K313" s="10">
        <f ca="1">+H313-J313</f>
        <v>1241</v>
      </c>
      <c r="L313" s="10">
        <f ca="1">((K313*1)/30)</f>
        <v>41.366666666666667</v>
      </c>
      <c r="M313" s="13" t="str">
        <f ca="1">IF(K313&lt;0,"VENCIDO",IF(AND(K313&gt;0,K313&lt;120),"PROXIMO A VENCER","ACTIVO"))</f>
        <v>ACTIVO</v>
      </c>
      <c r="N313" s="7" t="s">
        <v>149</v>
      </c>
      <c r="O313" s="6" t="s">
        <v>109</v>
      </c>
      <c r="P313" s="92" t="s">
        <v>780</v>
      </c>
      <c r="Q313" s="80" t="s">
        <v>821</v>
      </c>
      <c r="R313" s="6"/>
      <c r="S313" s="7" t="s">
        <v>406</v>
      </c>
      <c r="T313" s="7"/>
    </row>
    <row r="314" spans="1:20" ht="61.5" hidden="1">
      <c r="A314" s="6">
        <v>2017</v>
      </c>
      <c r="B314" s="6">
        <v>20</v>
      </c>
      <c r="C314" s="77" t="s">
        <v>21</v>
      </c>
      <c r="D314" s="6" t="s">
        <v>822</v>
      </c>
      <c r="E314" s="7" t="s">
        <v>69</v>
      </c>
      <c r="F314" s="7" t="s">
        <v>823</v>
      </c>
      <c r="G314" s="63">
        <v>44515</v>
      </c>
      <c r="H314" s="63">
        <v>45244</v>
      </c>
      <c r="I314" s="67" t="s">
        <v>824</v>
      </c>
      <c r="J314" s="9">
        <f ca="1">TODAY()</f>
        <v>45400</v>
      </c>
      <c r="K314" s="10">
        <f ca="1">+H314-J314</f>
        <v>-156</v>
      </c>
      <c r="L314" s="10">
        <f ca="1">((K314*1)/30)</f>
        <v>-5.2</v>
      </c>
      <c r="M314" s="13" t="str">
        <f ca="1">IF(K314&lt;0,"VENCIDO",IF(AND(K314&gt;0,K314&lt;120),"PROXIMO A VENCER","ACTIVO"))</f>
        <v>VENCIDO</v>
      </c>
      <c r="N314" s="7" t="s">
        <v>149</v>
      </c>
      <c r="O314" s="6" t="s">
        <v>109</v>
      </c>
      <c r="P314" s="92" t="s">
        <v>825</v>
      </c>
      <c r="Q314" s="80"/>
      <c r="R314" s="6"/>
      <c r="S314" s="7" t="s">
        <v>406</v>
      </c>
      <c r="T314" s="77"/>
    </row>
    <row r="315" spans="1:20" ht="61.5">
      <c r="A315" s="67">
        <v>2017</v>
      </c>
      <c r="B315" s="67">
        <v>19</v>
      </c>
      <c r="C315" s="77" t="s">
        <v>21</v>
      </c>
      <c r="D315" s="66" t="s">
        <v>826</v>
      </c>
      <c r="E315" s="7" t="s">
        <v>69</v>
      </c>
      <c r="F315" s="7" t="s">
        <v>827</v>
      </c>
      <c r="G315" s="93">
        <v>44829</v>
      </c>
      <c r="H315" s="94">
        <v>46654</v>
      </c>
      <c r="I315" s="7" t="s">
        <v>102</v>
      </c>
      <c r="J315" s="9">
        <f ca="1">TODAY()</f>
        <v>45400</v>
      </c>
      <c r="K315" s="10">
        <f ca="1">+H315-J315</f>
        <v>1254</v>
      </c>
      <c r="L315" s="10">
        <f ca="1">((K315*1)/30)</f>
        <v>41.8</v>
      </c>
      <c r="M315" s="13" t="str">
        <f ca="1">IF(K315&lt;0,"VENCIDO",IF(AND(K315&gt;0,K315&lt;120),"PROXIMO A VENCER","ACTIVO"))</f>
        <v>ACTIVO</v>
      </c>
      <c r="N315" s="7" t="s">
        <v>149</v>
      </c>
      <c r="O315" s="7" t="s">
        <v>109</v>
      </c>
      <c r="P315" s="90" t="s">
        <v>780</v>
      </c>
      <c r="Q315" s="95" t="s">
        <v>828</v>
      </c>
      <c r="R315" s="67" t="s">
        <v>829</v>
      </c>
      <c r="S315" s="7" t="s">
        <v>406</v>
      </c>
      <c r="T315" s="7"/>
    </row>
    <row r="316" spans="1:20" ht="61.5">
      <c r="A316" s="7">
        <v>2017</v>
      </c>
      <c r="B316" s="7">
        <v>18</v>
      </c>
      <c r="C316" s="77" t="s">
        <v>21</v>
      </c>
      <c r="D316" s="6" t="s">
        <v>830</v>
      </c>
      <c r="E316" s="96" t="s">
        <v>69</v>
      </c>
      <c r="F316" s="7" t="s">
        <v>831</v>
      </c>
      <c r="G316" s="97">
        <v>44777</v>
      </c>
      <c r="H316" s="97">
        <v>46602</v>
      </c>
      <c r="I316" s="7" t="s">
        <v>102</v>
      </c>
      <c r="J316" s="9">
        <f ca="1">TODAY()</f>
        <v>45400</v>
      </c>
      <c r="K316" s="10">
        <f ca="1">+H316-J316</f>
        <v>1202</v>
      </c>
      <c r="L316" s="10">
        <f ca="1">((K316*1)/30)</f>
        <v>40.06666666666667</v>
      </c>
      <c r="M316" s="13" t="str">
        <f ca="1">IF(K316&lt;0,"VENCIDO",IF(AND(K316&gt;0,K316&lt;120),"PROXIMO A VENCER","ACTIVO"))</f>
        <v>ACTIVO</v>
      </c>
      <c r="N316" s="7" t="s">
        <v>832</v>
      </c>
      <c r="O316" s="7" t="s">
        <v>109</v>
      </c>
      <c r="P316" s="90" t="s">
        <v>780</v>
      </c>
      <c r="Q316" s="7"/>
      <c r="R316" s="7" t="s">
        <v>833</v>
      </c>
      <c r="S316" s="7" t="s">
        <v>406</v>
      </c>
      <c r="T316" s="77"/>
    </row>
    <row r="317" spans="1:20" ht="76.5">
      <c r="A317" s="67">
        <v>2017</v>
      </c>
      <c r="B317" s="67">
        <v>17</v>
      </c>
      <c r="C317" s="77" t="s">
        <v>21</v>
      </c>
      <c r="D317" s="66" t="s">
        <v>834</v>
      </c>
      <c r="E317" s="7" t="s">
        <v>69</v>
      </c>
      <c r="F317" s="7" t="s">
        <v>835</v>
      </c>
      <c r="G317" s="94">
        <v>44769</v>
      </c>
      <c r="H317" s="94">
        <v>46594</v>
      </c>
      <c r="I317" s="7" t="s">
        <v>102</v>
      </c>
      <c r="J317" s="9">
        <f ca="1">TODAY()</f>
        <v>45400</v>
      </c>
      <c r="K317" s="10">
        <f ca="1">+H317-J317</f>
        <v>1194</v>
      </c>
      <c r="L317" s="10">
        <f ca="1">((K317*1)/30)</f>
        <v>39.799999999999997</v>
      </c>
      <c r="M317" s="13" t="str">
        <f ca="1">IF(K317&lt;0,"VENCIDO",IF(AND(K317&gt;0,K317&lt;120),"PROXIMO A VENCER","ACTIVO"))</f>
        <v>ACTIVO</v>
      </c>
      <c r="N317" s="7" t="s">
        <v>832</v>
      </c>
      <c r="O317" s="7" t="s">
        <v>109</v>
      </c>
      <c r="P317" s="90" t="s">
        <v>780</v>
      </c>
      <c r="Q317" s="95" t="s">
        <v>836</v>
      </c>
      <c r="R317" s="67"/>
      <c r="S317" s="7" t="s">
        <v>406</v>
      </c>
      <c r="T317" s="77"/>
    </row>
    <row r="318" spans="1:20" ht="61.5">
      <c r="A318" s="67">
        <v>2017</v>
      </c>
      <c r="B318" s="67">
        <v>16</v>
      </c>
      <c r="C318" s="77" t="s">
        <v>21</v>
      </c>
      <c r="D318" s="66" t="s">
        <v>837</v>
      </c>
      <c r="E318" s="7" t="s">
        <v>69</v>
      </c>
      <c r="F318" s="7" t="s">
        <v>838</v>
      </c>
      <c r="G318" s="97">
        <v>45088</v>
      </c>
      <c r="H318" s="97">
        <v>45818</v>
      </c>
      <c r="I318" s="67" t="s">
        <v>824</v>
      </c>
      <c r="J318" s="9">
        <f ca="1">TODAY()</f>
        <v>45400</v>
      </c>
      <c r="K318" s="10">
        <f ca="1">+H318-J318</f>
        <v>418</v>
      </c>
      <c r="L318" s="10">
        <f ca="1">((K318*1)/30)</f>
        <v>13.933333333333334</v>
      </c>
      <c r="M318" s="13" t="str">
        <f ca="1">IF(K318&lt;0,"VENCIDO",IF(AND(K318&gt;0,K318&lt;120),"PROXIMO A VENCER","ACTIVO"))</f>
        <v>ACTIVO</v>
      </c>
      <c r="N318" s="7" t="s">
        <v>832</v>
      </c>
      <c r="O318" s="7" t="s">
        <v>109</v>
      </c>
      <c r="P318" s="90" t="s">
        <v>780</v>
      </c>
      <c r="Q318" s="67"/>
      <c r="R318" s="7"/>
      <c r="S318" s="7" t="s">
        <v>406</v>
      </c>
      <c r="T318" s="77"/>
    </row>
    <row r="319" spans="1:20" ht="61.5" hidden="1">
      <c r="A319" s="7">
        <v>2017</v>
      </c>
      <c r="B319" s="7">
        <v>15</v>
      </c>
      <c r="C319" s="7" t="s">
        <v>839</v>
      </c>
      <c r="D319" s="6" t="s">
        <v>840</v>
      </c>
      <c r="E319" s="7" t="s">
        <v>841</v>
      </c>
      <c r="F319" s="7" t="s">
        <v>831</v>
      </c>
      <c r="G319" s="8">
        <v>44927</v>
      </c>
      <c r="H319" s="57">
        <v>44928</v>
      </c>
      <c r="I319" s="7"/>
      <c r="J319" s="9">
        <f ca="1">TODAY()</f>
        <v>45400</v>
      </c>
      <c r="K319" s="10">
        <f ca="1">+H319-J319</f>
        <v>-472</v>
      </c>
      <c r="L319" s="10">
        <f ca="1">((K319*1)/30)</f>
        <v>-15.733333333333333</v>
      </c>
      <c r="M319" s="13" t="str">
        <f ca="1">IF(K319&lt;0,"VENCIDO",IF(AND(K319&gt;0,K319&lt;120),"PROXIMO A VENCER","ACTIVO"))</f>
        <v>VENCIDO</v>
      </c>
      <c r="N319" s="7"/>
      <c r="O319" s="7" t="s">
        <v>109</v>
      </c>
      <c r="P319" s="96"/>
      <c r="Q319" s="7"/>
      <c r="R319" s="7" t="s">
        <v>842</v>
      </c>
      <c r="S319" s="7" t="s">
        <v>406</v>
      </c>
      <c r="T319" s="77"/>
    </row>
    <row r="320" spans="1:20" ht="61.5" hidden="1">
      <c r="A320" s="7">
        <v>2017</v>
      </c>
      <c r="B320" s="7">
        <v>14</v>
      </c>
      <c r="C320" s="77" t="s">
        <v>21</v>
      </c>
      <c r="D320" s="6" t="s">
        <v>843</v>
      </c>
      <c r="E320" s="7" t="s">
        <v>69</v>
      </c>
      <c r="F320" s="7" t="s">
        <v>831</v>
      </c>
      <c r="G320" s="98">
        <v>42923</v>
      </c>
      <c r="H320" s="97">
        <v>45114</v>
      </c>
      <c r="I320" s="7" t="s">
        <v>338</v>
      </c>
      <c r="J320" s="9">
        <f ca="1">TODAY()</f>
        <v>45400</v>
      </c>
      <c r="K320" s="10">
        <f ca="1">+H320-J320</f>
        <v>-286</v>
      </c>
      <c r="L320" s="10">
        <f ca="1">((K320*1)/30)</f>
        <v>-9.5333333333333332</v>
      </c>
      <c r="M320" s="13" t="str">
        <f ca="1">IF(K320&lt;0,"VENCIDO",IF(AND(K320&gt;0,K320&lt;120),"PROXIMO A VENCER","ACTIVO"))</f>
        <v>VENCIDO</v>
      </c>
      <c r="N320" s="7" t="s">
        <v>832</v>
      </c>
      <c r="O320" s="7" t="s">
        <v>109</v>
      </c>
      <c r="P320" s="90" t="s">
        <v>780</v>
      </c>
      <c r="Q320" s="7"/>
      <c r="R320" s="7"/>
      <c r="S320" s="7" t="s">
        <v>406</v>
      </c>
      <c r="T320" s="77"/>
    </row>
    <row r="321" spans="1:20" ht="61.5">
      <c r="A321" s="7">
        <v>2017</v>
      </c>
      <c r="B321" s="7">
        <v>13</v>
      </c>
      <c r="C321" s="77" t="s">
        <v>21</v>
      </c>
      <c r="D321" s="6" t="s">
        <v>844</v>
      </c>
      <c r="E321" s="7" t="s">
        <v>69</v>
      </c>
      <c r="F321" s="7" t="s">
        <v>845</v>
      </c>
      <c r="G321" s="97">
        <v>44695</v>
      </c>
      <c r="H321" s="97">
        <v>46520</v>
      </c>
      <c r="I321" s="7" t="s">
        <v>102</v>
      </c>
      <c r="J321" s="9">
        <f ca="1">TODAY()</f>
        <v>45400</v>
      </c>
      <c r="K321" s="10">
        <f ca="1">+H321-J321</f>
        <v>1120</v>
      </c>
      <c r="L321" s="10">
        <f ca="1">((K321*1)/30)</f>
        <v>37.333333333333336</v>
      </c>
      <c r="M321" s="13" t="str">
        <f ca="1">IF(K321&lt;0,"VENCIDO",IF(AND(K321&gt;0,K321&lt;120),"PROXIMO A VENCER","ACTIVO"))</f>
        <v>ACTIVO</v>
      </c>
      <c r="N321" s="7" t="s">
        <v>832</v>
      </c>
      <c r="O321" s="7" t="s">
        <v>109</v>
      </c>
      <c r="P321" s="90" t="s">
        <v>780</v>
      </c>
      <c r="Q321" s="7"/>
      <c r="R321" s="7"/>
      <c r="S321" s="7" t="s">
        <v>406</v>
      </c>
      <c r="T321" s="7"/>
    </row>
    <row r="322" spans="1:20" ht="61.5">
      <c r="A322" s="7">
        <v>2017</v>
      </c>
      <c r="B322" s="7">
        <v>12</v>
      </c>
      <c r="C322" s="77" t="s">
        <v>21</v>
      </c>
      <c r="D322" s="6" t="s">
        <v>846</v>
      </c>
      <c r="E322" s="7" t="s">
        <v>69</v>
      </c>
      <c r="F322" s="7" t="s">
        <v>847</v>
      </c>
      <c r="G322" s="63">
        <v>42762</v>
      </c>
      <c r="H322" s="9">
        <v>46779</v>
      </c>
      <c r="I322" s="7" t="s">
        <v>102</v>
      </c>
      <c r="J322" s="9">
        <f ca="1">TODAY()</f>
        <v>45400</v>
      </c>
      <c r="K322" s="10">
        <f ca="1">+H322-J322</f>
        <v>1379</v>
      </c>
      <c r="L322" s="10">
        <f ca="1">((K322*1)/30)</f>
        <v>45.966666666666669</v>
      </c>
      <c r="M322" s="13" t="str">
        <f ca="1">IF(K322&lt;0,"VENCIDO",IF(AND(K322&gt;0,K322&lt;120),"PROXIMO A VENCER","ACTIVO"))</f>
        <v>ACTIVO</v>
      </c>
      <c r="N322" s="7" t="s">
        <v>832</v>
      </c>
      <c r="O322" s="7" t="s">
        <v>109</v>
      </c>
      <c r="P322" s="90" t="s">
        <v>780</v>
      </c>
      <c r="Q322" s="7"/>
      <c r="R322" s="7"/>
      <c r="S322" s="7" t="s">
        <v>406</v>
      </c>
      <c r="T322" s="67"/>
    </row>
    <row r="323" spans="1:20" ht="61.5" hidden="1">
      <c r="A323" s="7">
        <v>2017</v>
      </c>
      <c r="B323" s="7">
        <v>11</v>
      </c>
      <c r="C323" s="77" t="s">
        <v>21</v>
      </c>
      <c r="D323" s="5" t="s">
        <v>848</v>
      </c>
      <c r="E323" s="7" t="s">
        <v>413</v>
      </c>
      <c r="F323" s="77" t="s">
        <v>849</v>
      </c>
      <c r="G323" s="63">
        <v>42736</v>
      </c>
      <c r="H323" s="9">
        <v>43830</v>
      </c>
      <c r="I323" s="7" t="s">
        <v>824</v>
      </c>
      <c r="J323" s="9">
        <f ca="1">TODAY()</f>
        <v>45400</v>
      </c>
      <c r="K323" s="10">
        <f ca="1">+H323-J323</f>
        <v>-1570</v>
      </c>
      <c r="L323" s="10">
        <f ca="1">((K323*1)/30)</f>
        <v>-52.333333333333336</v>
      </c>
      <c r="M323" s="13" t="str">
        <f ca="1">IF(K323&lt;0,"VENCIDO",IF(AND(K323&gt;0,K323&lt;120),"PROXIMO A VENCER","ACTIVO"))</f>
        <v>VENCIDO</v>
      </c>
      <c r="N323" s="7" t="s">
        <v>679</v>
      </c>
      <c r="O323" s="67" t="s">
        <v>109</v>
      </c>
      <c r="P323" s="90" t="s">
        <v>850</v>
      </c>
      <c r="Q323" s="7"/>
      <c r="R323" s="7"/>
      <c r="S323" s="7" t="s">
        <v>406</v>
      </c>
      <c r="T323" s="67"/>
    </row>
    <row r="324" spans="1:20" ht="61.5">
      <c r="A324" s="7">
        <v>2017</v>
      </c>
      <c r="B324" s="7">
        <v>10</v>
      </c>
      <c r="C324" s="77" t="s">
        <v>21</v>
      </c>
      <c r="D324" s="6" t="s">
        <v>851</v>
      </c>
      <c r="E324" s="7" t="s">
        <v>413</v>
      </c>
      <c r="F324" s="7" t="s">
        <v>852</v>
      </c>
      <c r="G324" s="83">
        <v>44304</v>
      </c>
      <c r="H324" s="83">
        <v>46129</v>
      </c>
      <c r="I324" s="77" t="s">
        <v>102</v>
      </c>
      <c r="J324" s="9">
        <f ca="1">TODAY()</f>
        <v>45400</v>
      </c>
      <c r="K324" s="10">
        <f ca="1">+H324-J324</f>
        <v>729</v>
      </c>
      <c r="L324" s="10">
        <f ca="1">((K324*1)/30)</f>
        <v>24.3</v>
      </c>
      <c r="M324" s="13" t="str">
        <f ca="1">IF(K324&lt;0,"VENCIDO",IF(AND(K324&gt;0,K324&lt;120),"PROXIMO A VENCER","ACTIVO"))</f>
        <v>ACTIVO</v>
      </c>
      <c r="N324" s="7" t="s">
        <v>832</v>
      </c>
      <c r="O324" s="7" t="s">
        <v>109</v>
      </c>
      <c r="P324" s="96"/>
      <c r="Q324" s="7"/>
      <c r="R324" s="7"/>
      <c r="S324" s="7" t="s">
        <v>406</v>
      </c>
      <c r="T324" s="7"/>
    </row>
    <row r="325" spans="1:20" ht="91.5">
      <c r="A325" s="7">
        <v>2017</v>
      </c>
      <c r="B325" s="7">
        <v>9</v>
      </c>
      <c r="C325" s="77" t="s">
        <v>21</v>
      </c>
      <c r="D325" s="6" t="s">
        <v>853</v>
      </c>
      <c r="E325" s="7" t="s">
        <v>413</v>
      </c>
      <c r="F325" s="7" t="s">
        <v>854</v>
      </c>
      <c r="G325" s="97">
        <v>45056</v>
      </c>
      <c r="H325" s="97">
        <v>45786</v>
      </c>
      <c r="I325" s="7" t="s">
        <v>824</v>
      </c>
      <c r="J325" s="9">
        <f ca="1">TODAY()</f>
        <v>45400</v>
      </c>
      <c r="K325" s="10">
        <f ca="1">+H325-J325</f>
        <v>386</v>
      </c>
      <c r="L325" s="10">
        <f ca="1">((K325*1)/30)</f>
        <v>12.866666666666667</v>
      </c>
      <c r="M325" s="13" t="str">
        <f ca="1">IF(K325&lt;0,"VENCIDO",IF(AND(K325&gt;0,K325&lt;120),"PROXIMO A VENCER","ACTIVO"))</f>
        <v>ACTIVO</v>
      </c>
      <c r="N325" s="7" t="s">
        <v>832</v>
      </c>
      <c r="O325" s="7" t="s">
        <v>109</v>
      </c>
      <c r="P325" s="7" t="s">
        <v>855</v>
      </c>
      <c r="Q325" s="7"/>
      <c r="R325" s="77"/>
      <c r="S325" s="7" t="s">
        <v>406</v>
      </c>
      <c r="T325" s="7"/>
    </row>
    <row r="326" spans="1:20" ht="61.5">
      <c r="A326" s="7">
        <v>2017</v>
      </c>
      <c r="B326" s="7">
        <v>8</v>
      </c>
      <c r="C326" s="77" t="s">
        <v>21</v>
      </c>
      <c r="D326" s="6" t="s">
        <v>856</v>
      </c>
      <c r="E326" s="7" t="s">
        <v>69</v>
      </c>
      <c r="F326" s="7" t="s">
        <v>857</v>
      </c>
      <c r="G326" s="97">
        <v>44996</v>
      </c>
      <c r="H326" s="97">
        <v>45726</v>
      </c>
      <c r="I326" s="7" t="s">
        <v>165</v>
      </c>
      <c r="J326" s="9">
        <f ca="1">TODAY()</f>
        <v>45400</v>
      </c>
      <c r="K326" s="10">
        <f ca="1">+H326-J326</f>
        <v>326</v>
      </c>
      <c r="L326" s="10">
        <f ca="1">((K326*1)/30)</f>
        <v>10.866666666666667</v>
      </c>
      <c r="M326" s="13" t="str">
        <f ca="1">IF(K326&lt;0,"VENCIDO",IF(AND(K326&gt;0,K326&lt;120),"PROXIMO A VENCER","ACTIVO"))</f>
        <v>ACTIVO</v>
      </c>
      <c r="N326" s="7" t="s">
        <v>832</v>
      </c>
      <c r="O326" s="7" t="s">
        <v>109</v>
      </c>
      <c r="P326" s="7"/>
      <c r="Q326" s="7"/>
      <c r="R326" s="77"/>
      <c r="S326" s="7" t="s">
        <v>406</v>
      </c>
      <c r="T326" s="7"/>
    </row>
    <row r="327" spans="1:20" ht="107.25" hidden="1">
      <c r="A327" s="67">
        <v>2017</v>
      </c>
      <c r="B327" s="67">
        <v>7</v>
      </c>
      <c r="C327" s="77" t="s">
        <v>21</v>
      </c>
      <c r="D327" s="66" t="s">
        <v>858</v>
      </c>
      <c r="E327" s="7" t="s">
        <v>413</v>
      </c>
      <c r="F327" s="67" t="s">
        <v>859</v>
      </c>
      <c r="G327" s="93">
        <v>42805</v>
      </c>
      <c r="H327" s="94">
        <v>43901</v>
      </c>
      <c r="I327" s="67" t="s">
        <v>678</v>
      </c>
      <c r="J327" s="9">
        <f ca="1">TODAY()</f>
        <v>45400</v>
      </c>
      <c r="K327" s="10">
        <f ca="1">+H327-J327</f>
        <v>-1499</v>
      </c>
      <c r="L327" s="10">
        <f ca="1">((K327*1)/30)</f>
        <v>-49.966666666666669</v>
      </c>
      <c r="M327" s="13" t="str">
        <f ca="1">IF(K327&lt;0,"VENCIDO",IF(AND(K327&gt;0,K327&lt;120),"PROXIMO A VENCER","ACTIVO"))</f>
        <v>VENCIDO</v>
      </c>
      <c r="N327" s="7" t="s">
        <v>679</v>
      </c>
      <c r="O327" s="67" t="s">
        <v>109</v>
      </c>
      <c r="P327" s="67" t="s">
        <v>860</v>
      </c>
      <c r="Q327" s="67"/>
      <c r="R327" s="67"/>
      <c r="S327" s="7" t="s">
        <v>406</v>
      </c>
      <c r="T327" s="7"/>
    </row>
    <row r="328" spans="1:20" ht="76.5" hidden="1">
      <c r="A328" s="7">
        <v>2017</v>
      </c>
      <c r="B328" s="7">
        <v>6</v>
      </c>
      <c r="C328" s="77" t="s">
        <v>21</v>
      </c>
      <c r="D328" s="6" t="s">
        <v>861</v>
      </c>
      <c r="E328" s="7" t="s">
        <v>69</v>
      </c>
      <c r="F328" s="7" t="s">
        <v>862</v>
      </c>
      <c r="G328" s="98">
        <v>42816</v>
      </c>
      <c r="H328" s="97">
        <v>44641</v>
      </c>
      <c r="I328" s="7" t="s">
        <v>102</v>
      </c>
      <c r="J328" s="9">
        <f ca="1">TODAY()</f>
        <v>45400</v>
      </c>
      <c r="K328" s="10">
        <f ca="1">+H328-J328</f>
        <v>-759</v>
      </c>
      <c r="L328" s="10">
        <f ca="1">((K328*1)/30)</f>
        <v>-25.3</v>
      </c>
      <c r="M328" s="13" t="str">
        <f ca="1">IF(K328&lt;0,"VENCIDO",IF(AND(K328&gt;0,K328&lt;120),"PROXIMO A VENCER","ACTIVO"))</f>
        <v>VENCIDO</v>
      </c>
      <c r="N328" s="7" t="s">
        <v>149</v>
      </c>
      <c r="O328" s="7" t="s">
        <v>109</v>
      </c>
      <c r="P328" s="96"/>
      <c r="Q328" s="7"/>
      <c r="R328" s="7"/>
      <c r="S328" s="7" t="s">
        <v>406</v>
      </c>
      <c r="T328" s="7"/>
    </row>
    <row r="329" spans="1:20" ht="76.5">
      <c r="A329" s="7">
        <v>2017</v>
      </c>
      <c r="B329" s="7">
        <v>5</v>
      </c>
      <c r="C329" s="77" t="s">
        <v>21</v>
      </c>
      <c r="D329" s="6" t="s">
        <v>863</v>
      </c>
      <c r="E329" s="7" t="s">
        <v>413</v>
      </c>
      <c r="F329" s="7" t="s">
        <v>864</v>
      </c>
      <c r="G329" s="97">
        <v>44984</v>
      </c>
      <c r="H329" s="97">
        <v>46079</v>
      </c>
      <c r="I329" s="7" t="s">
        <v>678</v>
      </c>
      <c r="J329" s="9">
        <f ca="1">TODAY()</f>
        <v>45400</v>
      </c>
      <c r="K329" s="10">
        <f ca="1">+H329-J329</f>
        <v>679</v>
      </c>
      <c r="L329" s="10">
        <f ca="1">((K329*1)/30)</f>
        <v>22.633333333333333</v>
      </c>
      <c r="M329" s="13" t="str">
        <f ca="1">IF(K329&lt;0,"VENCIDO",IF(AND(K329&gt;0,K329&lt;120),"PROXIMO A VENCER","ACTIVO"))</f>
        <v>ACTIVO</v>
      </c>
      <c r="N329" s="7" t="s">
        <v>149</v>
      </c>
      <c r="O329" s="7" t="s">
        <v>109</v>
      </c>
      <c r="P329" s="96"/>
      <c r="Q329" s="7"/>
      <c r="R329" s="7"/>
      <c r="S329" s="7" t="s">
        <v>406</v>
      </c>
      <c r="T329" s="7"/>
    </row>
    <row r="330" spans="1:20" ht="61.5" hidden="1">
      <c r="A330" s="7">
        <v>2017</v>
      </c>
      <c r="B330" s="7">
        <v>4</v>
      </c>
      <c r="C330" s="77" t="s">
        <v>21</v>
      </c>
      <c r="D330" s="6" t="s">
        <v>865</v>
      </c>
      <c r="E330" s="7" t="s">
        <v>413</v>
      </c>
      <c r="F330" s="7" t="s">
        <v>866</v>
      </c>
      <c r="G330" s="98">
        <v>42766</v>
      </c>
      <c r="H330" s="97">
        <v>43830</v>
      </c>
      <c r="I330" s="7" t="s">
        <v>867</v>
      </c>
      <c r="J330" s="9">
        <f ca="1">TODAY()</f>
        <v>45400</v>
      </c>
      <c r="K330" s="10">
        <f ca="1">+H330-J330</f>
        <v>-1570</v>
      </c>
      <c r="L330" s="10">
        <f ca="1">((K330*1)/30)</f>
        <v>-52.333333333333336</v>
      </c>
      <c r="M330" s="13" t="str">
        <f ca="1">IF(K330&lt;0,"VENCIDO",IF(AND(K330&gt;0,K330&lt;120),"PROXIMO A VENCER","ACTIVO"))</f>
        <v>VENCIDO</v>
      </c>
      <c r="N330" s="7" t="s">
        <v>868</v>
      </c>
      <c r="O330" s="7" t="s">
        <v>109</v>
      </c>
      <c r="P330" s="7"/>
      <c r="Q330" s="7" t="s">
        <v>869</v>
      </c>
      <c r="R330" s="77" t="s">
        <v>870</v>
      </c>
      <c r="S330" s="7" t="s">
        <v>406</v>
      </c>
      <c r="T330" s="77"/>
    </row>
    <row r="331" spans="1:20" ht="51" hidden="1">
      <c r="A331" s="88">
        <v>2017</v>
      </c>
      <c r="B331" s="88">
        <v>3</v>
      </c>
      <c r="C331" s="88" t="s">
        <v>871</v>
      </c>
      <c r="D331" s="13" t="s">
        <v>872</v>
      </c>
      <c r="E331" s="88" t="s">
        <v>233</v>
      </c>
      <c r="F331" s="88" t="s">
        <v>873</v>
      </c>
      <c r="G331" s="99">
        <v>42842</v>
      </c>
      <c r="H331" s="99">
        <v>43024</v>
      </c>
      <c r="I331" s="88" t="s">
        <v>874</v>
      </c>
      <c r="J331" s="9">
        <f ca="1">TODAY()</f>
        <v>45400</v>
      </c>
      <c r="K331" s="10">
        <f ca="1">+H331-J331</f>
        <v>-2376</v>
      </c>
      <c r="L331" s="10">
        <f ca="1">((K331*1)/30)</f>
        <v>-79.2</v>
      </c>
      <c r="M331" s="13" t="str">
        <f ca="1">IF(K331&lt;0,"VENCIDO",IF(AND(K331&gt;0,K331&lt;120),"PROXIMO A VENCER","ACTIVO"))</f>
        <v>VENCIDO</v>
      </c>
      <c r="N331" s="88" t="s">
        <v>875</v>
      </c>
      <c r="O331" s="88" t="s">
        <v>528</v>
      </c>
      <c r="P331" s="100"/>
      <c r="Q331" s="13" t="s">
        <v>876</v>
      </c>
      <c r="R331" s="88" t="s">
        <v>877</v>
      </c>
      <c r="S331" s="88" t="s">
        <v>406</v>
      </c>
      <c r="T331" s="88"/>
    </row>
    <row r="332" spans="1:20" ht="102" hidden="1">
      <c r="A332" s="88">
        <v>2017</v>
      </c>
      <c r="B332" s="88">
        <v>2</v>
      </c>
      <c r="C332" s="88" t="s">
        <v>871</v>
      </c>
      <c r="D332" s="13" t="s">
        <v>878</v>
      </c>
      <c r="E332" s="88" t="s">
        <v>841</v>
      </c>
      <c r="F332" s="88" t="s">
        <v>873</v>
      </c>
      <c r="G332" s="99">
        <v>42769</v>
      </c>
      <c r="H332" s="99">
        <v>42949</v>
      </c>
      <c r="I332" s="88" t="s">
        <v>874</v>
      </c>
      <c r="J332" s="9">
        <f ca="1">TODAY()</f>
        <v>45400</v>
      </c>
      <c r="K332" s="10">
        <f ca="1">+H332-J332</f>
        <v>-2451</v>
      </c>
      <c r="L332" s="10">
        <f ca="1">((K332*1)/30)</f>
        <v>-81.7</v>
      </c>
      <c r="M332" s="13" t="str">
        <f ca="1">IF(K332&lt;0,"VENCIDO",IF(AND(K332&gt;0,K332&lt;120),"PROXIMO A VENCER","ACTIVO"))</f>
        <v>VENCIDO</v>
      </c>
      <c r="N332" s="88" t="s">
        <v>149</v>
      </c>
      <c r="O332" s="88" t="s">
        <v>528</v>
      </c>
      <c r="P332" s="88" t="s">
        <v>879</v>
      </c>
      <c r="Q332" s="68" t="s">
        <v>880</v>
      </c>
      <c r="R332" s="68" t="s">
        <v>880</v>
      </c>
      <c r="S332" s="88" t="s">
        <v>406</v>
      </c>
      <c r="T332" s="88"/>
    </row>
    <row r="333" spans="1:20" ht="51" hidden="1">
      <c r="A333" s="88">
        <v>2017</v>
      </c>
      <c r="B333" s="88">
        <v>1</v>
      </c>
      <c r="C333" s="88" t="s">
        <v>871</v>
      </c>
      <c r="D333" s="13" t="s">
        <v>881</v>
      </c>
      <c r="E333" s="88" t="s">
        <v>233</v>
      </c>
      <c r="F333" s="88" t="s">
        <v>873</v>
      </c>
      <c r="G333" s="99">
        <v>42842</v>
      </c>
      <c r="H333" s="99">
        <v>43024</v>
      </c>
      <c r="I333" s="88" t="s">
        <v>874</v>
      </c>
      <c r="J333" s="9">
        <f ca="1">TODAY()</f>
        <v>45400</v>
      </c>
      <c r="K333" s="10">
        <f ca="1">+H333-J333</f>
        <v>-2376</v>
      </c>
      <c r="L333" s="10">
        <f ca="1">((K333*1)/30)</f>
        <v>-79.2</v>
      </c>
      <c r="M333" s="13" t="str">
        <f ca="1">IF(K333&lt;0,"VENCIDO",IF(AND(K333&gt;0,K333&lt;120),"PROXIMO A VENCER","ACTIVO"))</f>
        <v>VENCIDO</v>
      </c>
      <c r="N333" s="88" t="s">
        <v>882</v>
      </c>
      <c r="O333" s="88" t="s">
        <v>528</v>
      </c>
      <c r="P333" s="100"/>
      <c r="Q333" s="13" t="s">
        <v>876</v>
      </c>
      <c r="R333" s="88" t="s">
        <v>877</v>
      </c>
      <c r="S333" s="88" t="s">
        <v>406</v>
      </c>
      <c r="T333" s="88"/>
    </row>
    <row r="334" spans="1:20" ht="45.75" hidden="1">
      <c r="A334" s="77">
        <v>2016</v>
      </c>
      <c r="B334" s="77">
        <v>18</v>
      </c>
      <c r="C334" s="77" t="s">
        <v>21</v>
      </c>
      <c r="D334" s="5" t="s">
        <v>883</v>
      </c>
      <c r="E334" s="7" t="s">
        <v>413</v>
      </c>
      <c r="F334" s="77" t="s">
        <v>884</v>
      </c>
      <c r="G334" s="93">
        <v>42656</v>
      </c>
      <c r="H334" s="94">
        <v>43021</v>
      </c>
      <c r="I334" s="77" t="s">
        <v>885</v>
      </c>
      <c r="J334" s="9">
        <f ca="1">TODAY()</f>
        <v>45400</v>
      </c>
      <c r="K334" s="10">
        <f ca="1">+H334-J334</f>
        <v>-2379</v>
      </c>
      <c r="L334" s="10">
        <f ca="1">((K334*1)/30)</f>
        <v>-79.3</v>
      </c>
      <c r="M334" s="13" t="str">
        <f ca="1">IF(K334&lt;0,"VENCIDO",IF(AND(K334&gt;0,K334&lt;120),"PROXIMO A VENCER","ACTIVO"))</f>
        <v>VENCIDO</v>
      </c>
      <c r="N334" s="77" t="s">
        <v>886</v>
      </c>
      <c r="O334" s="77" t="s">
        <v>109</v>
      </c>
      <c r="P334" s="77"/>
      <c r="Q334" s="77"/>
      <c r="R334" s="77"/>
      <c r="S334" s="7" t="s">
        <v>406</v>
      </c>
      <c r="T334" s="67"/>
    </row>
    <row r="335" spans="1:20" ht="76.5">
      <c r="A335" s="77">
        <v>2016</v>
      </c>
      <c r="B335" s="77">
        <v>17</v>
      </c>
      <c r="C335" s="77" t="s">
        <v>21</v>
      </c>
      <c r="D335" s="5" t="s">
        <v>887</v>
      </c>
      <c r="E335" s="7" t="s">
        <v>69</v>
      </c>
      <c r="F335" s="77" t="s">
        <v>888</v>
      </c>
      <c r="G335" s="93">
        <v>42675</v>
      </c>
      <c r="H335" s="94">
        <v>46327</v>
      </c>
      <c r="I335" s="7" t="s">
        <v>102</v>
      </c>
      <c r="J335" s="9">
        <f ca="1">TODAY()</f>
        <v>45400</v>
      </c>
      <c r="K335" s="10">
        <f ca="1">+H335-J335</f>
        <v>927</v>
      </c>
      <c r="L335" s="10">
        <f ca="1">((K335*1)/30)</f>
        <v>30.9</v>
      </c>
      <c r="M335" s="13" t="str">
        <f ca="1">IF(K335&lt;0,"VENCIDO",IF(AND(K335&gt;0,K335&lt;120),"PROXIMO A VENCER","ACTIVO"))</f>
        <v>ACTIVO</v>
      </c>
      <c r="N335" s="77" t="s">
        <v>889</v>
      </c>
      <c r="O335" s="77" t="s">
        <v>109</v>
      </c>
      <c r="P335" s="96" t="s">
        <v>890</v>
      </c>
      <c r="Q335" s="77"/>
      <c r="R335" s="77"/>
      <c r="S335" s="7" t="s">
        <v>406</v>
      </c>
      <c r="T335" s="7"/>
    </row>
    <row r="336" spans="1:20" ht="45.75" hidden="1">
      <c r="A336" s="77">
        <v>2016</v>
      </c>
      <c r="B336" s="77">
        <v>16</v>
      </c>
      <c r="C336" s="77" t="s">
        <v>21</v>
      </c>
      <c r="D336" s="5" t="s">
        <v>891</v>
      </c>
      <c r="E336" s="7" t="s">
        <v>69</v>
      </c>
      <c r="F336" s="7" t="s">
        <v>892</v>
      </c>
      <c r="G336" s="101">
        <v>42600</v>
      </c>
      <c r="H336" s="102">
        <v>44426</v>
      </c>
      <c r="I336" s="7" t="s">
        <v>102</v>
      </c>
      <c r="J336" s="9">
        <f ca="1">TODAY()</f>
        <v>45400</v>
      </c>
      <c r="K336" s="10">
        <f ca="1">+H336-J336</f>
        <v>-974</v>
      </c>
      <c r="L336" s="10">
        <f ca="1">((K336*1)/30)</f>
        <v>-32.466666666666669</v>
      </c>
      <c r="M336" s="13" t="str">
        <f ca="1">IF(K336&lt;0,"VENCIDO",IF(AND(K336&gt;0,K336&lt;120),"PROXIMO A VENCER","ACTIVO"))</f>
        <v>VENCIDO</v>
      </c>
      <c r="N336" s="77"/>
      <c r="O336" s="77" t="s">
        <v>109</v>
      </c>
      <c r="P336" s="77"/>
      <c r="Q336" s="77"/>
      <c r="R336" s="77"/>
      <c r="S336" s="7" t="s">
        <v>406</v>
      </c>
      <c r="T336" s="7"/>
    </row>
    <row r="337" spans="1:20" ht="61.5">
      <c r="A337" s="77">
        <v>2016</v>
      </c>
      <c r="B337" s="77">
        <v>15</v>
      </c>
      <c r="C337" s="77" t="s">
        <v>21</v>
      </c>
      <c r="D337" s="5" t="s">
        <v>893</v>
      </c>
      <c r="E337" s="7" t="s">
        <v>413</v>
      </c>
      <c r="F337" s="67" t="s">
        <v>894</v>
      </c>
      <c r="G337" s="101">
        <v>42564</v>
      </c>
      <c r="H337" s="102">
        <v>46216</v>
      </c>
      <c r="I337" s="7" t="s">
        <v>102</v>
      </c>
      <c r="J337" s="9">
        <f ca="1">TODAY()</f>
        <v>45400</v>
      </c>
      <c r="K337" s="10">
        <f ca="1">+H337-J337</f>
        <v>816</v>
      </c>
      <c r="L337" s="10">
        <f ca="1">((K337*1)/30)</f>
        <v>27.2</v>
      </c>
      <c r="M337" s="13" t="str">
        <f ca="1">IF(K337&lt;0,"VENCIDO",IF(AND(K337&gt;0,K337&lt;120),"PROXIMO A VENCER","ACTIVO"))</f>
        <v>ACTIVO</v>
      </c>
      <c r="N337" s="77" t="s">
        <v>889</v>
      </c>
      <c r="O337" s="77" t="s">
        <v>109</v>
      </c>
      <c r="P337" s="96" t="s">
        <v>895</v>
      </c>
      <c r="Q337" s="77"/>
      <c r="R337" s="77"/>
      <c r="S337" s="7" t="s">
        <v>406</v>
      </c>
      <c r="T337" s="77"/>
    </row>
    <row r="338" spans="1:20" ht="76.5" hidden="1">
      <c r="A338" s="67">
        <v>2016</v>
      </c>
      <c r="B338" s="67">
        <v>14</v>
      </c>
      <c r="C338" s="77" t="s">
        <v>21</v>
      </c>
      <c r="D338" s="66" t="s">
        <v>896</v>
      </c>
      <c r="E338" s="7" t="s">
        <v>69</v>
      </c>
      <c r="F338" s="67" t="s">
        <v>894</v>
      </c>
      <c r="G338" s="93">
        <v>42640</v>
      </c>
      <c r="H338" s="94">
        <v>44464</v>
      </c>
      <c r="I338" s="7" t="s">
        <v>102</v>
      </c>
      <c r="J338" s="9">
        <f ca="1">TODAY()</f>
        <v>45400</v>
      </c>
      <c r="K338" s="10">
        <f ca="1">+H338-J338</f>
        <v>-936</v>
      </c>
      <c r="L338" s="10">
        <f ca="1">((K338*1)/30)</f>
        <v>-31.2</v>
      </c>
      <c r="M338" s="13" t="str">
        <f ca="1">IF(K338&lt;0,"VENCIDO",IF(AND(K338&gt;0,K338&lt;120),"PROXIMO A VENCER","ACTIVO"))</f>
        <v>VENCIDO</v>
      </c>
      <c r="N338" s="67"/>
      <c r="O338" s="67" t="s">
        <v>109</v>
      </c>
      <c r="P338" s="67"/>
      <c r="Q338" s="77"/>
      <c r="R338" s="77"/>
      <c r="S338" s="77" t="s">
        <v>897</v>
      </c>
      <c r="T338" s="77"/>
    </row>
    <row r="339" spans="1:20" ht="76.5">
      <c r="A339" s="67">
        <v>2016</v>
      </c>
      <c r="B339" s="67">
        <v>13</v>
      </c>
      <c r="C339" s="77" t="s">
        <v>21</v>
      </c>
      <c r="D339" s="66" t="s">
        <v>898</v>
      </c>
      <c r="E339" s="7" t="s">
        <v>69</v>
      </c>
      <c r="F339" s="67" t="s">
        <v>899</v>
      </c>
      <c r="G339" s="93">
        <v>44789</v>
      </c>
      <c r="H339" s="94">
        <v>45519</v>
      </c>
      <c r="I339" s="67" t="s">
        <v>900</v>
      </c>
      <c r="J339" s="9">
        <f ca="1">TODAY()</f>
        <v>45400</v>
      </c>
      <c r="K339" s="10">
        <f ca="1">+H339-J339</f>
        <v>119</v>
      </c>
      <c r="L339" s="10">
        <f ca="1">((K339*1)/30)</f>
        <v>3.9666666666666668</v>
      </c>
      <c r="M339" s="13" t="str">
        <f ca="1">IF(K339&lt;0,"VENCIDO",IF(AND(K339&gt;0,K339&lt;120),"PROXIMO A VENCER","ACTIVO"))</f>
        <v>PROXIMO A VENCER</v>
      </c>
      <c r="N339" s="77" t="s">
        <v>889</v>
      </c>
      <c r="O339" s="67" t="s">
        <v>109</v>
      </c>
      <c r="P339" s="96" t="s">
        <v>901</v>
      </c>
      <c r="Q339" s="77"/>
      <c r="R339" s="77"/>
      <c r="S339" s="7" t="s">
        <v>406</v>
      </c>
      <c r="T339" s="77"/>
    </row>
    <row r="340" spans="1:20" ht="45.75" hidden="1">
      <c r="A340" s="67">
        <v>2016</v>
      </c>
      <c r="B340" s="67">
        <v>12</v>
      </c>
      <c r="C340" s="77" t="s">
        <v>21</v>
      </c>
      <c r="D340" s="66" t="s">
        <v>902</v>
      </c>
      <c r="E340" s="7" t="s">
        <v>69</v>
      </c>
      <c r="F340" s="67" t="s">
        <v>903</v>
      </c>
      <c r="G340" s="93">
        <v>42604</v>
      </c>
      <c r="H340" s="94">
        <v>43334</v>
      </c>
      <c r="I340" s="67" t="s">
        <v>900</v>
      </c>
      <c r="J340" s="9">
        <f ca="1">TODAY()</f>
        <v>45400</v>
      </c>
      <c r="K340" s="10">
        <f ca="1">+H340-J340</f>
        <v>-2066</v>
      </c>
      <c r="L340" s="10">
        <f ca="1">((K340*1)/30)</f>
        <v>-68.86666666666666</v>
      </c>
      <c r="M340" s="13" t="str">
        <f ca="1">IF(K340&lt;0,"VENCIDO",IF(AND(K340&gt;0,K340&lt;120),"PROXIMO A VENCER","ACTIVO"))</f>
        <v>VENCIDO</v>
      </c>
      <c r="N340" s="67" t="s">
        <v>675</v>
      </c>
      <c r="O340" s="67" t="s">
        <v>109</v>
      </c>
      <c r="P340" s="67"/>
      <c r="Q340" s="77"/>
      <c r="R340" s="77"/>
      <c r="S340" s="7" t="s">
        <v>406</v>
      </c>
      <c r="T340" s="77"/>
    </row>
    <row r="341" spans="1:20" ht="51" hidden="1">
      <c r="A341" s="68">
        <v>2016</v>
      </c>
      <c r="B341" s="68">
        <v>11</v>
      </c>
      <c r="C341" s="68" t="s">
        <v>530</v>
      </c>
      <c r="D341" s="69" t="s">
        <v>904</v>
      </c>
      <c r="E341" s="68" t="s">
        <v>233</v>
      </c>
      <c r="F341" s="68" t="s">
        <v>905</v>
      </c>
      <c r="G341" s="70">
        <v>42444</v>
      </c>
      <c r="H341" s="70">
        <v>43539</v>
      </c>
      <c r="I341" s="68" t="s">
        <v>217</v>
      </c>
      <c r="J341" s="9">
        <f ca="1">TODAY()</f>
        <v>45400</v>
      </c>
      <c r="K341" s="10">
        <f ca="1">+H341-J341</f>
        <v>-1861</v>
      </c>
      <c r="L341" s="10">
        <f ca="1">((K341*1)/30)</f>
        <v>-62.033333333333331</v>
      </c>
      <c r="M341" s="13" t="str">
        <f ca="1">IF(K341&lt;0,"VENCIDO",IF(AND(K341&gt;0,K341&lt;120),"PROXIMO A VENCER","ACTIVO"))</f>
        <v>VENCIDO</v>
      </c>
      <c r="N341" s="68" t="s">
        <v>675</v>
      </c>
      <c r="O341" s="68" t="s">
        <v>528</v>
      </c>
      <c r="P341" s="68"/>
      <c r="Q341" s="68"/>
      <c r="R341" s="68"/>
      <c r="S341" s="68" t="s">
        <v>530</v>
      </c>
      <c r="T341" s="68"/>
    </row>
    <row r="342" spans="1:20" ht="25.5" hidden="1">
      <c r="A342" s="68">
        <v>2016</v>
      </c>
      <c r="B342" s="68">
        <v>10</v>
      </c>
      <c r="C342" s="68" t="s">
        <v>906</v>
      </c>
      <c r="D342" s="69" t="s">
        <v>907</v>
      </c>
      <c r="E342" s="68" t="s">
        <v>841</v>
      </c>
      <c r="F342" s="68" t="s">
        <v>908</v>
      </c>
      <c r="G342" s="70">
        <v>42620</v>
      </c>
      <c r="H342" s="70">
        <v>43715</v>
      </c>
      <c r="I342" s="68" t="s">
        <v>217</v>
      </c>
      <c r="J342" s="9">
        <f ca="1">TODAY()</f>
        <v>45400</v>
      </c>
      <c r="K342" s="10">
        <f ca="1">+H342-J342</f>
        <v>-1685</v>
      </c>
      <c r="L342" s="10">
        <f ca="1">((K342*1)/30)</f>
        <v>-56.166666666666664</v>
      </c>
      <c r="M342" s="13" t="str">
        <f ca="1">IF(K342&lt;0,"VENCIDO",IF(AND(K342&gt;0,K342&lt;120),"PROXIMO A VENCER","ACTIVO"))</f>
        <v>VENCIDO</v>
      </c>
      <c r="N342" s="68" t="s">
        <v>889</v>
      </c>
      <c r="O342" s="68" t="s">
        <v>528</v>
      </c>
      <c r="P342" s="68"/>
      <c r="Q342" s="68"/>
      <c r="R342" s="68"/>
      <c r="S342" s="88" t="s">
        <v>406</v>
      </c>
      <c r="T342" s="68"/>
    </row>
    <row r="343" spans="1:20" ht="63.75" hidden="1">
      <c r="A343" s="68">
        <v>2016</v>
      </c>
      <c r="B343" s="68">
        <v>9</v>
      </c>
      <c r="C343" s="68" t="s">
        <v>909</v>
      </c>
      <c r="D343" s="69" t="s">
        <v>910</v>
      </c>
      <c r="E343" s="68" t="s">
        <v>69</v>
      </c>
      <c r="F343" s="68" t="s">
        <v>911</v>
      </c>
      <c r="G343" s="70">
        <v>42401</v>
      </c>
      <c r="H343" s="70">
        <v>44226</v>
      </c>
      <c r="I343" s="68" t="s">
        <v>526</v>
      </c>
      <c r="J343" s="9">
        <f ca="1">TODAY()</f>
        <v>45400</v>
      </c>
      <c r="K343" s="10">
        <f ca="1">+H343-J343</f>
        <v>-1174</v>
      </c>
      <c r="L343" s="10">
        <f ca="1">((K343*1)/30)</f>
        <v>-39.133333333333333</v>
      </c>
      <c r="M343" s="13" t="str">
        <f ca="1">IF(K343&lt;0,"VENCIDO",IF(AND(K343&gt;0,K343&lt;120),"PROXIMO A VENCER","ACTIVO"))</f>
        <v>VENCIDO</v>
      </c>
      <c r="N343" s="68"/>
      <c r="O343" s="68" t="s">
        <v>528</v>
      </c>
      <c r="P343" s="68"/>
      <c r="Q343" s="68"/>
      <c r="R343" s="68"/>
      <c r="S343" s="68" t="s">
        <v>897</v>
      </c>
      <c r="T343" s="68"/>
    </row>
    <row r="344" spans="1:20" ht="63.75" hidden="1">
      <c r="A344" s="68">
        <v>2016</v>
      </c>
      <c r="B344" s="68">
        <v>8</v>
      </c>
      <c r="C344" s="68" t="s">
        <v>604</v>
      </c>
      <c r="D344" s="69" t="s">
        <v>912</v>
      </c>
      <c r="E344" s="68" t="s">
        <v>69</v>
      </c>
      <c r="F344" s="68" t="s">
        <v>913</v>
      </c>
      <c r="G344" s="70">
        <v>42473</v>
      </c>
      <c r="H344" s="70">
        <v>44298</v>
      </c>
      <c r="I344" s="68" t="s">
        <v>820</v>
      </c>
      <c r="J344" s="9">
        <f ca="1">TODAY()</f>
        <v>45400</v>
      </c>
      <c r="K344" s="10">
        <f ca="1">+H344-J344</f>
        <v>-1102</v>
      </c>
      <c r="L344" s="10">
        <f ca="1">((K344*1)/30)</f>
        <v>-36.733333333333334</v>
      </c>
      <c r="M344" s="13" t="str">
        <f ca="1">IF(K344&lt;0,"VENCIDO",IF(AND(K344&gt;0,K344&lt;120),"PROXIMO A VENCER","ACTIVO"))</f>
        <v>VENCIDO</v>
      </c>
      <c r="N344" s="68"/>
      <c r="O344" s="68" t="s">
        <v>528</v>
      </c>
      <c r="P344" s="68"/>
      <c r="Q344" s="68"/>
      <c r="R344" s="68"/>
      <c r="S344" s="68" t="s">
        <v>897</v>
      </c>
      <c r="T344" s="68"/>
    </row>
    <row r="345" spans="1:20" ht="63.75" hidden="1">
      <c r="A345" s="68">
        <v>2016</v>
      </c>
      <c r="B345" s="68">
        <v>7</v>
      </c>
      <c r="C345" s="68" t="s">
        <v>604</v>
      </c>
      <c r="D345" s="69" t="s">
        <v>914</v>
      </c>
      <c r="E345" s="68" t="s">
        <v>69</v>
      </c>
      <c r="F345" s="68" t="s">
        <v>915</v>
      </c>
      <c r="G345" s="70">
        <v>42486</v>
      </c>
      <c r="H345" s="70">
        <v>43946</v>
      </c>
      <c r="I345" s="68" t="s">
        <v>916</v>
      </c>
      <c r="J345" s="9">
        <f ca="1">TODAY()</f>
        <v>45400</v>
      </c>
      <c r="K345" s="10">
        <f ca="1">+H345-J345</f>
        <v>-1454</v>
      </c>
      <c r="L345" s="10">
        <f ca="1">((K345*1)/30)</f>
        <v>-48.466666666666669</v>
      </c>
      <c r="M345" s="13" t="str">
        <f ca="1">IF(K345&lt;0,"VENCIDO",IF(AND(K345&gt;0,K345&lt;120),"PROXIMO A VENCER","ACTIVO"))</f>
        <v>VENCIDO</v>
      </c>
      <c r="N345" s="68"/>
      <c r="O345" s="68" t="s">
        <v>528</v>
      </c>
      <c r="P345" s="68"/>
      <c r="Q345" s="68"/>
      <c r="R345" s="68"/>
      <c r="S345" s="68" t="s">
        <v>897</v>
      </c>
      <c r="T345" s="68"/>
    </row>
    <row r="346" spans="1:20" ht="45.75" hidden="1">
      <c r="A346" s="67">
        <v>2016</v>
      </c>
      <c r="B346" s="67">
        <v>6</v>
      </c>
      <c r="C346" s="77" t="s">
        <v>21</v>
      </c>
      <c r="D346" s="66" t="s">
        <v>917</v>
      </c>
      <c r="E346" s="7" t="s">
        <v>413</v>
      </c>
      <c r="F346" s="67" t="s">
        <v>918</v>
      </c>
      <c r="G346" s="93">
        <v>42653</v>
      </c>
      <c r="H346" s="94">
        <v>43018</v>
      </c>
      <c r="I346" s="67" t="s">
        <v>919</v>
      </c>
      <c r="J346" s="9">
        <f ca="1">TODAY()</f>
        <v>45400</v>
      </c>
      <c r="K346" s="10">
        <f ca="1">+H346-J346</f>
        <v>-2382</v>
      </c>
      <c r="L346" s="10">
        <f ca="1">((K346*1)/30)</f>
        <v>-79.400000000000006</v>
      </c>
      <c r="M346" s="13" t="str">
        <f ca="1">IF(K346&lt;0,"VENCIDO",IF(AND(K346&gt;0,K346&lt;120),"PROXIMO A VENCER","ACTIVO"))</f>
        <v>VENCIDO</v>
      </c>
      <c r="N346" s="67" t="s">
        <v>675</v>
      </c>
      <c r="O346" s="67" t="s">
        <v>109</v>
      </c>
      <c r="P346" s="67"/>
      <c r="Q346" s="77"/>
      <c r="R346" s="77"/>
      <c r="S346" s="7" t="s">
        <v>406</v>
      </c>
      <c r="T346" s="77"/>
    </row>
    <row r="347" spans="1:20" ht="76.5" hidden="1">
      <c r="A347" s="68">
        <v>2016</v>
      </c>
      <c r="B347" s="68">
        <v>5</v>
      </c>
      <c r="C347" s="68" t="s">
        <v>920</v>
      </c>
      <c r="D347" s="69" t="s">
        <v>921</v>
      </c>
      <c r="E347" s="68" t="s">
        <v>69</v>
      </c>
      <c r="F347" s="68" t="s">
        <v>922</v>
      </c>
      <c r="G347" s="70">
        <v>42488</v>
      </c>
      <c r="H347" s="70">
        <v>43217</v>
      </c>
      <c r="I347" s="68" t="s">
        <v>900</v>
      </c>
      <c r="J347" s="9">
        <f ca="1">TODAY()</f>
        <v>45400</v>
      </c>
      <c r="K347" s="10">
        <f ca="1">+H347-J347</f>
        <v>-2183</v>
      </c>
      <c r="L347" s="10">
        <f ca="1">((K347*1)/30)</f>
        <v>-72.766666666666666</v>
      </c>
      <c r="M347" s="13" t="str">
        <f ca="1">IF(K347&lt;0,"VENCIDO",IF(AND(K347&gt;0,K347&lt;120),"PROXIMO A VENCER","ACTIVO"))</f>
        <v>VENCIDO</v>
      </c>
      <c r="N347" s="68"/>
      <c r="O347" s="68" t="s">
        <v>528</v>
      </c>
      <c r="P347" s="68"/>
      <c r="Q347" s="68"/>
      <c r="R347" s="68"/>
      <c r="S347" s="68" t="s">
        <v>923</v>
      </c>
      <c r="T347" s="68"/>
    </row>
    <row r="348" spans="1:20" ht="63.75" hidden="1">
      <c r="A348" s="68">
        <v>2016</v>
      </c>
      <c r="B348" s="68">
        <v>4</v>
      </c>
      <c r="C348" s="68" t="s">
        <v>924</v>
      </c>
      <c r="D348" s="69" t="s">
        <v>925</v>
      </c>
      <c r="E348" s="68" t="s">
        <v>233</v>
      </c>
      <c r="F348" s="68" t="s">
        <v>926</v>
      </c>
      <c r="G348" s="70">
        <v>42629</v>
      </c>
      <c r="H348" s="70">
        <v>44455</v>
      </c>
      <c r="I348" s="68" t="s">
        <v>526</v>
      </c>
      <c r="J348" s="9">
        <f ca="1">TODAY()</f>
        <v>45400</v>
      </c>
      <c r="K348" s="10">
        <f ca="1">+H348-J348</f>
        <v>-945</v>
      </c>
      <c r="L348" s="10">
        <f ca="1">((K348*1)/30)</f>
        <v>-31.5</v>
      </c>
      <c r="M348" s="13" t="str">
        <f ca="1">IF(K348&lt;0,"VENCIDO",IF(AND(K348&gt;0,K348&lt;120),"PROXIMO A VENCER","ACTIVO"))</f>
        <v>VENCIDO</v>
      </c>
      <c r="N348" s="68"/>
      <c r="O348" s="68" t="s">
        <v>528</v>
      </c>
      <c r="P348" s="68"/>
      <c r="Q348" s="68"/>
      <c r="R348" s="68"/>
      <c r="S348" s="88" t="s">
        <v>406</v>
      </c>
      <c r="T348" s="68"/>
    </row>
    <row r="349" spans="1:20" ht="167.25" hidden="1">
      <c r="A349" s="77">
        <v>2016</v>
      </c>
      <c r="B349" s="77">
        <v>3</v>
      </c>
      <c r="C349" s="77" t="s">
        <v>21</v>
      </c>
      <c r="D349" s="5" t="s">
        <v>927</v>
      </c>
      <c r="E349" s="7" t="s">
        <v>69</v>
      </c>
      <c r="F349" s="77" t="s">
        <v>928</v>
      </c>
      <c r="G349" s="101">
        <v>42423</v>
      </c>
      <c r="H349" s="102">
        <v>42788</v>
      </c>
      <c r="I349" s="77" t="s">
        <v>267</v>
      </c>
      <c r="J349" s="9">
        <f ca="1">TODAY()</f>
        <v>45400</v>
      </c>
      <c r="K349" s="10">
        <f ca="1">+H349-J349</f>
        <v>-2612</v>
      </c>
      <c r="L349" s="10">
        <f ca="1">((K349*1)/30)</f>
        <v>-87.066666666666663</v>
      </c>
      <c r="M349" s="13" t="str">
        <f ca="1">IF(K349&lt;0,"VENCIDO",IF(AND(K349&gt;0,K349&lt;120),"PROXIMO A VENCER","ACTIVO"))</f>
        <v>VENCIDO</v>
      </c>
      <c r="N349" s="77" t="s">
        <v>929</v>
      </c>
      <c r="O349" s="77" t="s">
        <v>109</v>
      </c>
      <c r="P349" s="103" t="s">
        <v>930</v>
      </c>
      <c r="Q349" s="77" t="s">
        <v>931</v>
      </c>
      <c r="R349" s="77" t="s">
        <v>932</v>
      </c>
      <c r="S349" s="7" t="s">
        <v>406</v>
      </c>
      <c r="T349" s="77"/>
    </row>
    <row r="350" spans="1:20" ht="76.5" hidden="1">
      <c r="A350" s="77">
        <v>2016</v>
      </c>
      <c r="B350" s="77">
        <v>2</v>
      </c>
      <c r="C350" s="77" t="s">
        <v>21</v>
      </c>
      <c r="D350" s="5" t="s">
        <v>933</v>
      </c>
      <c r="E350" s="7" t="s">
        <v>69</v>
      </c>
      <c r="F350" s="77" t="s">
        <v>934</v>
      </c>
      <c r="G350" s="101">
        <v>42412</v>
      </c>
      <c r="H350" s="102">
        <v>43142</v>
      </c>
      <c r="I350" s="77" t="s">
        <v>338</v>
      </c>
      <c r="J350" s="9">
        <f ca="1">TODAY()</f>
        <v>45400</v>
      </c>
      <c r="K350" s="10">
        <f ca="1">+H350-J350</f>
        <v>-2258</v>
      </c>
      <c r="L350" s="10">
        <f ca="1">((K350*1)/30)</f>
        <v>-75.266666666666666</v>
      </c>
      <c r="M350" s="13" t="str">
        <f ca="1">IF(K350&lt;0,"VENCIDO",IF(AND(K350&gt;0,K350&lt;120),"PROXIMO A VENCER","ACTIVO"))</f>
        <v>VENCIDO</v>
      </c>
      <c r="N350" s="77" t="s">
        <v>675</v>
      </c>
      <c r="O350" s="77" t="s">
        <v>109</v>
      </c>
      <c r="P350" s="77" t="s">
        <v>935</v>
      </c>
      <c r="Q350" s="77" t="s">
        <v>931</v>
      </c>
      <c r="R350" s="77"/>
      <c r="S350" s="7" t="s">
        <v>406</v>
      </c>
      <c r="T350" s="77"/>
    </row>
    <row r="351" spans="1:20" ht="91.5" hidden="1">
      <c r="A351" s="77">
        <v>2016</v>
      </c>
      <c r="B351" s="77">
        <v>1</v>
      </c>
      <c r="C351" s="77" t="s">
        <v>21</v>
      </c>
      <c r="D351" s="5" t="s">
        <v>936</v>
      </c>
      <c r="E351" s="7" t="s">
        <v>69</v>
      </c>
      <c r="F351" s="77" t="s">
        <v>937</v>
      </c>
      <c r="G351" s="101">
        <v>45027</v>
      </c>
      <c r="H351" s="102">
        <v>45392</v>
      </c>
      <c r="I351" s="77" t="s">
        <v>338</v>
      </c>
      <c r="J351" s="9">
        <f ca="1">TODAY()</f>
        <v>45400</v>
      </c>
      <c r="K351" s="10">
        <f ca="1">+H351-J351</f>
        <v>-8</v>
      </c>
      <c r="L351" s="10">
        <f ca="1">((K351*1)/30)</f>
        <v>-0.26666666666666666</v>
      </c>
      <c r="M351" s="13" t="str">
        <f ca="1">IF(K351&lt;0,"VENCIDO",IF(AND(K351&gt;0,K351&lt;120),"PROXIMO A VENCER","ACTIVO"))</f>
        <v>VENCIDO</v>
      </c>
      <c r="N351" s="77" t="s">
        <v>889</v>
      </c>
      <c r="O351" s="77" t="s">
        <v>109</v>
      </c>
      <c r="P351" s="96" t="s">
        <v>938</v>
      </c>
      <c r="Q351" s="77"/>
      <c r="R351" s="77"/>
      <c r="S351" s="7" t="s">
        <v>406</v>
      </c>
      <c r="T351" s="77"/>
    </row>
    <row r="352" spans="1:20" ht="91.5" hidden="1">
      <c r="A352" s="6">
        <v>2015</v>
      </c>
      <c r="B352" s="6">
        <v>42</v>
      </c>
      <c r="C352" s="7" t="s">
        <v>21</v>
      </c>
      <c r="D352" s="6" t="s">
        <v>939</v>
      </c>
      <c r="E352" s="7" t="s">
        <v>38</v>
      </c>
      <c r="F352" s="7" t="s">
        <v>940</v>
      </c>
      <c r="G352" s="63"/>
      <c r="H352" s="63"/>
      <c r="I352" s="6" t="s">
        <v>217</v>
      </c>
      <c r="J352" s="9">
        <f ca="1">TODAY()</f>
        <v>45400</v>
      </c>
      <c r="K352" s="10">
        <f ca="1">+H352-J352</f>
        <v>-45400</v>
      </c>
      <c r="L352" s="10">
        <f ca="1">((K352*1)/30)</f>
        <v>-1513.3333333333333</v>
      </c>
      <c r="M352" s="13" t="s">
        <v>26</v>
      </c>
      <c r="N352" s="6"/>
      <c r="O352" s="6" t="s">
        <v>109</v>
      </c>
      <c r="P352" s="6"/>
      <c r="Q352" s="6"/>
      <c r="R352" s="6"/>
      <c r="S352" s="6"/>
      <c r="T352" s="77"/>
    </row>
    <row r="353" spans="1:20" ht="45.75" hidden="1">
      <c r="A353" s="77">
        <v>2015</v>
      </c>
      <c r="B353" s="77">
        <v>41</v>
      </c>
      <c r="C353" s="77" t="s">
        <v>21</v>
      </c>
      <c r="D353" s="5" t="s">
        <v>941</v>
      </c>
      <c r="E353" s="7" t="s">
        <v>69</v>
      </c>
      <c r="F353" s="77" t="s">
        <v>942</v>
      </c>
      <c r="G353" s="101">
        <v>42341</v>
      </c>
      <c r="H353" s="102">
        <v>43071</v>
      </c>
      <c r="I353" s="77" t="s">
        <v>338</v>
      </c>
      <c r="J353" s="9">
        <f ca="1">TODAY()</f>
        <v>45400</v>
      </c>
      <c r="K353" s="10">
        <f ca="1">+H353-J353</f>
        <v>-2329</v>
      </c>
      <c r="L353" s="10">
        <f ca="1">((K353*1)/30)</f>
        <v>-77.63333333333334</v>
      </c>
      <c r="M353" s="13" t="str">
        <f ca="1">IF(K353&lt;0,"VENCIDO",IF(AND(K353&gt;0,K353&lt;120),"PROXIMO A VENCER","ACTIVO"))</f>
        <v>VENCIDO</v>
      </c>
      <c r="N353" s="77"/>
      <c r="O353" s="77" t="s">
        <v>109</v>
      </c>
      <c r="P353" s="77"/>
      <c r="Q353" s="77"/>
      <c r="R353" s="77"/>
      <c r="S353" s="7" t="s">
        <v>406</v>
      </c>
      <c r="T353" s="77"/>
    </row>
    <row r="354" spans="1:20" ht="45.75" hidden="1">
      <c r="A354" s="77">
        <v>2015</v>
      </c>
      <c r="B354" s="77">
        <v>40</v>
      </c>
      <c r="C354" s="77" t="s">
        <v>21</v>
      </c>
      <c r="D354" s="5" t="s">
        <v>943</v>
      </c>
      <c r="E354" s="7" t="s">
        <v>69</v>
      </c>
      <c r="F354" s="77" t="s">
        <v>944</v>
      </c>
      <c r="G354" s="101">
        <v>42298</v>
      </c>
      <c r="H354" s="102">
        <v>43028</v>
      </c>
      <c r="I354" s="77" t="s">
        <v>338</v>
      </c>
      <c r="J354" s="9">
        <f ca="1">TODAY()</f>
        <v>45400</v>
      </c>
      <c r="K354" s="10">
        <f ca="1">+H354-J354</f>
        <v>-2372</v>
      </c>
      <c r="L354" s="10">
        <f ca="1">((K354*1)/30)</f>
        <v>-79.066666666666663</v>
      </c>
      <c r="M354" s="13" t="str">
        <f ca="1">IF(K354&lt;0,"VENCIDO",IF(AND(K354&gt;0,K354&lt;120),"PROXIMO A VENCER","ACTIVO"))</f>
        <v>VENCIDO</v>
      </c>
      <c r="N354" s="77" t="s">
        <v>675</v>
      </c>
      <c r="O354" s="77" t="s">
        <v>109</v>
      </c>
      <c r="P354" s="77"/>
      <c r="Q354" s="77"/>
      <c r="R354" s="77"/>
      <c r="S354" s="7" t="s">
        <v>406</v>
      </c>
      <c r="T354" s="77"/>
    </row>
    <row r="355" spans="1:20" ht="61.5" hidden="1">
      <c r="A355" s="77">
        <v>2015</v>
      </c>
      <c r="B355" s="77">
        <v>39</v>
      </c>
      <c r="C355" s="77" t="s">
        <v>21</v>
      </c>
      <c r="D355" s="5" t="s">
        <v>945</v>
      </c>
      <c r="E355" s="7" t="s">
        <v>69</v>
      </c>
      <c r="F355" s="77" t="s">
        <v>946</v>
      </c>
      <c r="G355" s="101">
        <v>42282</v>
      </c>
      <c r="H355" s="102">
        <v>43012</v>
      </c>
      <c r="I355" s="77" t="s">
        <v>338</v>
      </c>
      <c r="J355" s="9">
        <f ca="1">TODAY()</f>
        <v>45400</v>
      </c>
      <c r="K355" s="10">
        <f ca="1">+H355-J355</f>
        <v>-2388</v>
      </c>
      <c r="L355" s="10">
        <f ca="1">((K355*1)/30)</f>
        <v>-79.599999999999994</v>
      </c>
      <c r="M355" s="13" t="str">
        <f ca="1">IF(K355&lt;0,"VENCIDO",IF(AND(K355&gt;0,K355&lt;120),"PROXIMO A VENCER","ACTIVO"))</f>
        <v>VENCIDO</v>
      </c>
      <c r="N355" s="77" t="s">
        <v>675</v>
      </c>
      <c r="O355" s="77" t="s">
        <v>109</v>
      </c>
      <c r="P355" s="7" t="s">
        <v>947</v>
      </c>
      <c r="Q355" s="77"/>
      <c r="R355" s="77" t="s">
        <v>932</v>
      </c>
      <c r="S355" s="7" t="s">
        <v>406</v>
      </c>
      <c r="T355" s="77"/>
    </row>
    <row r="356" spans="1:20" ht="38.25" hidden="1">
      <c r="A356" s="68">
        <v>2015</v>
      </c>
      <c r="B356" s="68">
        <v>38</v>
      </c>
      <c r="C356" s="68" t="s">
        <v>948</v>
      </c>
      <c r="D356" s="69" t="s">
        <v>949</v>
      </c>
      <c r="E356" s="68" t="s">
        <v>841</v>
      </c>
      <c r="F356" s="68" t="s">
        <v>950</v>
      </c>
      <c r="G356" s="70">
        <v>42212</v>
      </c>
      <c r="H356" s="70">
        <v>43307</v>
      </c>
      <c r="I356" s="68" t="s">
        <v>217</v>
      </c>
      <c r="J356" s="9">
        <f ca="1">TODAY()</f>
        <v>45400</v>
      </c>
      <c r="K356" s="10">
        <f ca="1">+H356-J356</f>
        <v>-2093</v>
      </c>
      <c r="L356" s="10">
        <f ca="1">((K356*1)/30)</f>
        <v>-69.766666666666666</v>
      </c>
      <c r="M356" s="13" t="str">
        <f ca="1">IF(K356&lt;0,"VENCIDO",IF(AND(K356&gt;0,K356&lt;120),"PROXIMO A VENCER","ACTIVO"))</f>
        <v>VENCIDO</v>
      </c>
      <c r="N356" s="68" t="s">
        <v>889</v>
      </c>
      <c r="O356" s="68" t="s">
        <v>528</v>
      </c>
      <c r="P356" s="68" t="s">
        <v>951</v>
      </c>
      <c r="Q356" s="68"/>
      <c r="R356" s="68"/>
      <c r="S356" s="88" t="s">
        <v>952</v>
      </c>
      <c r="T356" s="68"/>
    </row>
    <row r="357" spans="1:20" ht="38.25" hidden="1">
      <c r="A357" s="68">
        <v>2015</v>
      </c>
      <c r="B357" s="68">
        <v>37</v>
      </c>
      <c r="C357" s="68" t="s">
        <v>953</v>
      </c>
      <c r="D357" s="69" t="s">
        <v>954</v>
      </c>
      <c r="E357" s="68" t="s">
        <v>841</v>
      </c>
      <c r="F357" s="68" t="s">
        <v>950</v>
      </c>
      <c r="G357" s="70">
        <v>42194</v>
      </c>
      <c r="H357" s="70">
        <v>43289</v>
      </c>
      <c r="I357" s="68" t="s">
        <v>217</v>
      </c>
      <c r="J357" s="9">
        <f ca="1">TODAY()</f>
        <v>45400</v>
      </c>
      <c r="K357" s="10">
        <f ca="1">+H357-J357</f>
        <v>-2111</v>
      </c>
      <c r="L357" s="10">
        <f ca="1">((K357*1)/30)</f>
        <v>-70.36666666666666</v>
      </c>
      <c r="M357" s="13" t="str">
        <f ca="1">IF(K357&lt;0,"VENCIDO",IF(AND(K357&gt;0,K357&lt;120),"PROXIMO A VENCER","ACTIVO"))</f>
        <v>VENCIDO</v>
      </c>
      <c r="N357" s="68" t="s">
        <v>889</v>
      </c>
      <c r="O357" s="68" t="s">
        <v>528</v>
      </c>
      <c r="P357" s="68" t="s">
        <v>955</v>
      </c>
      <c r="Q357" s="68" t="s">
        <v>956</v>
      </c>
      <c r="R357" s="68"/>
      <c r="S357" s="88" t="s">
        <v>406</v>
      </c>
      <c r="T357" s="68"/>
    </row>
    <row r="358" spans="1:20" ht="38.25" hidden="1">
      <c r="A358" s="68">
        <v>2015</v>
      </c>
      <c r="B358" s="68">
        <v>36</v>
      </c>
      <c r="C358" s="68" t="s">
        <v>906</v>
      </c>
      <c r="D358" s="69" t="s">
        <v>957</v>
      </c>
      <c r="E358" s="68" t="s">
        <v>841</v>
      </c>
      <c r="F358" s="68" t="s">
        <v>958</v>
      </c>
      <c r="G358" s="70">
        <v>42257</v>
      </c>
      <c r="H358" s="70">
        <v>43352</v>
      </c>
      <c r="I358" s="68" t="s">
        <v>217</v>
      </c>
      <c r="J358" s="9">
        <f ca="1">TODAY()</f>
        <v>45400</v>
      </c>
      <c r="K358" s="10">
        <f ca="1">+H358-J358</f>
        <v>-2048</v>
      </c>
      <c r="L358" s="10">
        <f ca="1">((K358*1)/30)</f>
        <v>-68.266666666666666</v>
      </c>
      <c r="M358" s="13" t="str">
        <f ca="1">IF(K358&lt;0,"VENCIDO",IF(AND(K358&gt;0,K358&lt;120),"PROXIMO A VENCER","ACTIVO"))</f>
        <v>VENCIDO</v>
      </c>
      <c r="N358" s="68" t="s">
        <v>675</v>
      </c>
      <c r="O358" s="68" t="s">
        <v>528</v>
      </c>
      <c r="P358" s="68" t="s">
        <v>955</v>
      </c>
      <c r="Q358" s="68" t="s">
        <v>959</v>
      </c>
      <c r="R358" s="68"/>
      <c r="S358" s="88" t="s">
        <v>406</v>
      </c>
      <c r="T358" s="68"/>
    </row>
    <row r="359" spans="1:20" ht="51" hidden="1">
      <c r="A359" s="68">
        <v>2015</v>
      </c>
      <c r="B359" s="68">
        <v>35</v>
      </c>
      <c r="C359" s="68" t="s">
        <v>960</v>
      </c>
      <c r="D359" s="69" t="s">
        <v>961</v>
      </c>
      <c r="E359" s="68" t="s">
        <v>233</v>
      </c>
      <c r="F359" s="68" t="s">
        <v>962</v>
      </c>
      <c r="G359" s="70">
        <v>42193</v>
      </c>
      <c r="H359" s="70">
        <v>43288</v>
      </c>
      <c r="I359" s="68" t="s">
        <v>217</v>
      </c>
      <c r="J359" s="9">
        <f ca="1">TODAY()</f>
        <v>45400</v>
      </c>
      <c r="K359" s="10">
        <f ca="1">+H359-J359</f>
        <v>-2112</v>
      </c>
      <c r="L359" s="10">
        <f ca="1">((K359*1)/30)</f>
        <v>-70.400000000000006</v>
      </c>
      <c r="M359" s="13" t="str">
        <f ca="1">IF(K359&lt;0,"VENCIDO",IF(AND(K359&gt;0,K359&lt;120),"PROXIMO A VENCER","ACTIVO"))</f>
        <v>VENCIDO</v>
      </c>
      <c r="N359" s="68" t="s">
        <v>929</v>
      </c>
      <c r="O359" s="68" t="s">
        <v>528</v>
      </c>
      <c r="P359" s="68"/>
      <c r="Q359" s="68"/>
      <c r="R359" s="68"/>
      <c r="S359" s="68" t="s">
        <v>897</v>
      </c>
      <c r="T359" s="68"/>
    </row>
    <row r="360" spans="1:20" ht="45.75" hidden="1">
      <c r="A360" s="77">
        <v>2015</v>
      </c>
      <c r="B360" s="77">
        <v>34</v>
      </c>
      <c r="C360" s="77" t="s">
        <v>21</v>
      </c>
      <c r="D360" s="5" t="s">
        <v>963</v>
      </c>
      <c r="E360" s="7" t="s">
        <v>69</v>
      </c>
      <c r="F360" s="77" t="s">
        <v>946</v>
      </c>
      <c r="G360" s="101">
        <v>42276</v>
      </c>
      <c r="H360" s="102">
        <v>43006</v>
      </c>
      <c r="I360" s="77" t="s">
        <v>338</v>
      </c>
      <c r="J360" s="9">
        <f ca="1">TODAY()</f>
        <v>45400</v>
      </c>
      <c r="K360" s="10">
        <f ca="1">+H360-J360</f>
        <v>-2394</v>
      </c>
      <c r="L360" s="10">
        <f ca="1">((K360*1)/30)</f>
        <v>-79.8</v>
      </c>
      <c r="M360" s="13" t="str">
        <f ca="1">IF(K360&lt;0,"VENCIDO",IF(AND(K360&gt;0,K360&lt;120),"PROXIMO A VENCER","ACTIVO"))</f>
        <v>VENCIDO</v>
      </c>
      <c r="N360" s="77" t="s">
        <v>675</v>
      </c>
      <c r="O360" s="77" t="s">
        <v>109</v>
      </c>
      <c r="P360" s="77"/>
      <c r="Q360" s="77"/>
      <c r="R360" s="77" t="s">
        <v>932</v>
      </c>
      <c r="S360" s="7" t="s">
        <v>406</v>
      </c>
      <c r="T360" s="77"/>
    </row>
    <row r="361" spans="1:20" ht="63.75" hidden="1">
      <c r="A361" s="68">
        <v>2015</v>
      </c>
      <c r="B361" s="68">
        <v>33</v>
      </c>
      <c r="C361" s="68" t="s">
        <v>604</v>
      </c>
      <c r="D361" s="69" t="s">
        <v>964</v>
      </c>
      <c r="E361" s="68" t="s">
        <v>233</v>
      </c>
      <c r="F361" s="68" t="s">
        <v>965</v>
      </c>
      <c r="G361" s="70">
        <v>42177</v>
      </c>
      <c r="H361" s="70">
        <v>44003</v>
      </c>
      <c r="I361" s="68" t="s">
        <v>180</v>
      </c>
      <c r="J361" s="9">
        <f ca="1">TODAY()</f>
        <v>45400</v>
      </c>
      <c r="K361" s="10">
        <f ca="1">+H361-J361</f>
        <v>-1397</v>
      </c>
      <c r="L361" s="10">
        <f ca="1">((K361*1)/30)</f>
        <v>-46.56666666666667</v>
      </c>
      <c r="M361" s="13" t="str">
        <f ca="1">IF(K361&lt;0,"VENCIDO",IF(AND(K361&gt;0,K361&lt;120),"PROXIMO A VENCER","ACTIVO"))</f>
        <v>VENCIDO</v>
      </c>
      <c r="N361" s="68" t="s">
        <v>929</v>
      </c>
      <c r="O361" s="68" t="s">
        <v>528</v>
      </c>
      <c r="P361" s="68"/>
      <c r="Q361" s="68"/>
      <c r="R361" s="68"/>
      <c r="S361" s="68" t="s">
        <v>897</v>
      </c>
      <c r="T361" s="68"/>
    </row>
    <row r="362" spans="1:20" ht="25.5" hidden="1">
      <c r="A362" s="68">
        <v>2015</v>
      </c>
      <c r="B362" s="68">
        <v>32</v>
      </c>
      <c r="C362" s="68" t="s">
        <v>924</v>
      </c>
      <c r="D362" s="69" t="s">
        <v>966</v>
      </c>
      <c r="E362" s="68" t="s">
        <v>233</v>
      </c>
      <c r="F362" s="68" t="s">
        <v>967</v>
      </c>
      <c r="G362" s="70">
        <v>42354</v>
      </c>
      <c r="H362" s="70">
        <v>43085</v>
      </c>
      <c r="I362" s="68" t="s">
        <v>338</v>
      </c>
      <c r="J362" s="9">
        <f ca="1">TODAY()</f>
        <v>45400</v>
      </c>
      <c r="K362" s="10">
        <f ca="1">+H362-J362</f>
        <v>-2315</v>
      </c>
      <c r="L362" s="10">
        <f ca="1">((K362*1)/30)</f>
        <v>-77.166666666666671</v>
      </c>
      <c r="M362" s="13" t="str">
        <f ca="1">IF(K362&lt;0,"VENCIDO",IF(AND(K362&gt;0,K362&lt;120),"PROXIMO A VENCER","ACTIVO"))</f>
        <v>VENCIDO</v>
      </c>
      <c r="N362" s="68" t="s">
        <v>929</v>
      </c>
      <c r="O362" s="68" t="s">
        <v>528</v>
      </c>
      <c r="P362" s="68"/>
      <c r="Q362" s="68"/>
      <c r="R362" s="68"/>
      <c r="S362" s="88" t="s">
        <v>406</v>
      </c>
      <c r="T362" s="68"/>
    </row>
    <row r="363" spans="1:20" ht="38.25" hidden="1">
      <c r="A363" s="68">
        <v>2015</v>
      </c>
      <c r="B363" s="68">
        <v>31</v>
      </c>
      <c r="C363" s="68" t="s">
        <v>968</v>
      </c>
      <c r="D363" s="69" t="s">
        <v>966</v>
      </c>
      <c r="E363" s="68" t="s">
        <v>413</v>
      </c>
      <c r="F363" s="68" t="s">
        <v>969</v>
      </c>
      <c r="G363" s="70">
        <v>42033</v>
      </c>
      <c r="H363" s="70">
        <v>43858</v>
      </c>
      <c r="I363" s="68" t="s">
        <v>820</v>
      </c>
      <c r="J363" s="9">
        <f ca="1">TODAY()</f>
        <v>45400</v>
      </c>
      <c r="K363" s="10">
        <f ca="1">+H363-J363</f>
        <v>-1542</v>
      </c>
      <c r="L363" s="10">
        <f ca="1">((K363*1)/30)</f>
        <v>-51.4</v>
      </c>
      <c r="M363" s="13" t="str">
        <f ca="1">IF(K363&lt;0,"VENCIDO",IF(AND(K363&gt;0,K363&lt;120),"PROXIMO A VENCER","ACTIVO"))</f>
        <v>VENCIDO</v>
      </c>
      <c r="N363" s="68"/>
      <c r="O363" s="68" t="s">
        <v>528</v>
      </c>
      <c r="P363" s="68"/>
      <c r="Q363" s="68"/>
      <c r="R363" s="68"/>
      <c r="S363" s="68" t="s">
        <v>530</v>
      </c>
      <c r="T363" s="68"/>
    </row>
    <row r="364" spans="1:20" ht="51" hidden="1">
      <c r="A364" s="68">
        <v>2015</v>
      </c>
      <c r="B364" s="68">
        <v>30</v>
      </c>
      <c r="C364" s="68" t="s">
        <v>970</v>
      </c>
      <c r="D364" s="69" t="s">
        <v>971</v>
      </c>
      <c r="E364" s="68" t="s">
        <v>841</v>
      </c>
      <c r="F364" s="68" t="s">
        <v>972</v>
      </c>
      <c r="G364" s="70">
        <v>42279</v>
      </c>
      <c r="H364" s="70">
        <v>44105</v>
      </c>
      <c r="I364" s="68" t="s">
        <v>180</v>
      </c>
      <c r="J364" s="9">
        <f ca="1">TODAY()</f>
        <v>45400</v>
      </c>
      <c r="K364" s="10">
        <f ca="1">+H364-J364</f>
        <v>-1295</v>
      </c>
      <c r="L364" s="10">
        <f ca="1">((K364*1)/30)</f>
        <v>-43.166666666666664</v>
      </c>
      <c r="M364" s="13" t="str">
        <f ca="1">IF(K364&lt;0,"VENCIDO",IF(AND(K364&gt;0,K364&lt;120),"PROXIMO A VENCER","ACTIVO"))</f>
        <v>VENCIDO</v>
      </c>
      <c r="N364" s="68" t="s">
        <v>929</v>
      </c>
      <c r="O364" s="68" t="s">
        <v>528</v>
      </c>
      <c r="P364" s="68"/>
      <c r="Q364" s="68"/>
      <c r="R364" s="68"/>
      <c r="S364" s="68" t="s">
        <v>530</v>
      </c>
      <c r="T364" s="68"/>
    </row>
    <row r="365" spans="1:20" ht="51" hidden="1">
      <c r="A365" s="68">
        <v>2015</v>
      </c>
      <c r="B365" s="68">
        <v>29</v>
      </c>
      <c r="C365" s="68" t="s">
        <v>973</v>
      </c>
      <c r="D365" s="69" t="s">
        <v>974</v>
      </c>
      <c r="E365" s="68" t="s">
        <v>233</v>
      </c>
      <c r="F365" s="68" t="s">
        <v>975</v>
      </c>
      <c r="G365" s="70">
        <v>42242</v>
      </c>
      <c r="H365" s="70">
        <v>42972</v>
      </c>
      <c r="I365" s="68" t="s">
        <v>338</v>
      </c>
      <c r="J365" s="9">
        <f ca="1">TODAY()</f>
        <v>45400</v>
      </c>
      <c r="K365" s="10">
        <f ca="1">+H365-J365</f>
        <v>-2428</v>
      </c>
      <c r="L365" s="10">
        <f ca="1">((K365*1)/30)</f>
        <v>-80.933333333333337</v>
      </c>
      <c r="M365" s="13" t="str">
        <f ca="1">IF(K365&lt;0,"VENCIDO",IF(AND(K365&gt;0,K365&lt;120),"PROXIMO A VENCER","ACTIVO"))</f>
        <v>VENCIDO</v>
      </c>
      <c r="N365" s="68" t="s">
        <v>929</v>
      </c>
      <c r="O365" s="68" t="s">
        <v>528</v>
      </c>
      <c r="P365" s="13" t="s">
        <v>976</v>
      </c>
      <c r="Q365" s="68"/>
      <c r="R365" s="104"/>
      <c r="S365" s="68" t="s">
        <v>30</v>
      </c>
      <c r="T365" s="68"/>
    </row>
    <row r="366" spans="1:20" ht="89.25" hidden="1">
      <c r="A366" s="68">
        <v>2015</v>
      </c>
      <c r="B366" s="68">
        <v>28</v>
      </c>
      <c r="C366" s="68" t="s">
        <v>655</v>
      </c>
      <c r="D366" s="69" t="s">
        <v>977</v>
      </c>
      <c r="E366" s="68" t="s">
        <v>233</v>
      </c>
      <c r="F366" s="68" t="s">
        <v>978</v>
      </c>
      <c r="G366" s="70">
        <v>42114</v>
      </c>
      <c r="H366" s="70">
        <v>43940</v>
      </c>
      <c r="I366" s="68" t="s">
        <v>820</v>
      </c>
      <c r="J366" s="9">
        <f ca="1">TODAY()</f>
        <v>45400</v>
      </c>
      <c r="K366" s="10">
        <f ca="1">+H366-J366</f>
        <v>-1460</v>
      </c>
      <c r="L366" s="10">
        <f ca="1">((K366*1)/30)</f>
        <v>-48.666666666666664</v>
      </c>
      <c r="M366" s="13" t="str">
        <f ca="1">IF(K366&lt;0,"VENCIDO",IF(AND(K366&gt;0,K366&lt;120),"PROXIMO A VENCER","ACTIVO"))</f>
        <v>VENCIDO</v>
      </c>
      <c r="N366" s="68"/>
      <c r="O366" s="68" t="s">
        <v>528</v>
      </c>
      <c r="P366" s="68"/>
      <c r="Q366" s="68"/>
      <c r="R366" s="68"/>
      <c r="S366" s="68" t="s">
        <v>530</v>
      </c>
      <c r="T366" s="68"/>
    </row>
    <row r="367" spans="1:20" ht="51" hidden="1">
      <c r="A367" s="68">
        <v>2015</v>
      </c>
      <c r="B367" s="68">
        <v>27</v>
      </c>
      <c r="C367" s="68" t="s">
        <v>659</v>
      </c>
      <c r="D367" s="69" t="s">
        <v>979</v>
      </c>
      <c r="E367" s="68" t="s">
        <v>554</v>
      </c>
      <c r="F367" s="68" t="s">
        <v>980</v>
      </c>
      <c r="G367" s="70">
        <v>42333</v>
      </c>
      <c r="H367" s="70">
        <v>42698</v>
      </c>
      <c r="I367" s="68" t="s">
        <v>981</v>
      </c>
      <c r="J367" s="9">
        <f ca="1">TODAY()</f>
        <v>45400</v>
      </c>
      <c r="K367" s="10">
        <f ca="1">+H367-J367</f>
        <v>-2702</v>
      </c>
      <c r="L367" s="10">
        <f ca="1">((K367*1)/30)</f>
        <v>-90.066666666666663</v>
      </c>
      <c r="M367" s="13" t="str">
        <f ca="1">IF(K367&lt;0,"VENCIDO",IF(AND(K367&gt;0,K367&lt;120),"PROXIMO A VENCER","ACTIVO"))</f>
        <v>VENCIDO</v>
      </c>
      <c r="N367" s="68"/>
      <c r="O367" s="68" t="s">
        <v>528</v>
      </c>
      <c r="P367" s="88"/>
      <c r="Q367" s="68"/>
      <c r="R367" s="68"/>
      <c r="S367" s="68" t="s">
        <v>897</v>
      </c>
      <c r="T367" s="68"/>
    </row>
    <row r="368" spans="1:20" ht="38.25" hidden="1">
      <c r="A368" s="68">
        <v>2015</v>
      </c>
      <c r="B368" s="68">
        <v>26</v>
      </c>
      <c r="C368" s="68" t="s">
        <v>953</v>
      </c>
      <c r="D368" s="69" t="s">
        <v>982</v>
      </c>
      <c r="E368" s="68" t="s">
        <v>69</v>
      </c>
      <c r="F368" s="68" t="s">
        <v>983</v>
      </c>
      <c r="G368" s="70">
        <v>42328</v>
      </c>
      <c r="H368" s="70">
        <v>43423</v>
      </c>
      <c r="I368" s="68" t="s">
        <v>984</v>
      </c>
      <c r="J368" s="9">
        <f ca="1">TODAY()</f>
        <v>45400</v>
      </c>
      <c r="K368" s="10">
        <f ca="1">+H368-J368</f>
        <v>-1977</v>
      </c>
      <c r="L368" s="10">
        <f ca="1">((K368*1)/30)</f>
        <v>-65.900000000000006</v>
      </c>
      <c r="M368" s="13" t="str">
        <f ca="1">IF(K368&lt;0,"VENCIDO",IF(AND(K368&gt;0,K368&lt;120),"PROXIMO A VENCER","ACTIVO"))</f>
        <v>VENCIDO</v>
      </c>
      <c r="N368" s="68"/>
      <c r="O368" s="68" t="s">
        <v>528</v>
      </c>
      <c r="P368" s="68"/>
      <c r="Q368" s="68"/>
      <c r="R368" s="68"/>
      <c r="S368" s="88" t="s">
        <v>406</v>
      </c>
      <c r="T368" s="68"/>
    </row>
    <row r="369" spans="1:20" ht="38.25" hidden="1">
      <c r="A369" s="68">
        <v>2015</v>
      </c>
      <c r="B369" s="68">
        <v>25</v>
      </c>
      <c r="C369" s="68" t="s">
        <v>953</v>
      </c>
      <c r="D369" s="69" t="s">
        <v>985</v>
      </c>
      <c r="E369" s="68" t="s">
        <v>69</v>
      </c>
      <c r="F369" s="68" t="s">
        <v>986</v>
      </c>
      <c r="G369" s="70">
        <v>42241</v>
      </c>
      <c r="H369" s="70">
        <v>44067</v>
      </c>
      <c r="I369" s="68" t="s">
        <v>526</v>
      </c>
      <c r="J369" s="9">
        <f ca="1">TODAY()</f>
        <v>45400</v>
      </c>
      <c r="K369" s="10">
        <f ca="1">+H369-J369</f>
        <v>-1333</v>
      </c>
      <c r="L369" s="10">
        <f ca="1">((K369*1)/30)</f>
        <v>-44.43333333333333</v>
      </c>
      <c r="M369" s="13" t="str">
        <f ca="1">IF(K369&lt;0,"VENCIDO",IF(AND(K369&gt;0,K369&lt;120),"PROXIMO A VENCER","ACTIVO"))</f>
        <v>VENCIDO</v>
      </c>
      <c r="N369" s="68"/>
      <c r="O369" s="68" t="s">
        <v>528</v>
      </c>
      <c r="P369" s="68"/>
      <c r="Q369" s="68"/>
      <c r="R369" s="68"/>
      <c r="S369" s="88" t="s">
        <v>406</v>
      </c>
      <c r="T369" s="68"/>
    </row>
    <row r="370" spans="1:20" ht="45.75" hidden="1">
      <c r="A370" s="77">
        <v>2015</v>
      </c>
      <c r="B370" s="77">
        <v>24</v>
      </c>
      <c r="C370" s="77" t="s">
        <v>21</v>
      </c>
      <c r="D370" s="5" t="s">
        <v>987</v>
      </c>
      <c r="E370" s="7" t="s">
        <v>413</v>
      </c>
      <c r="F370" s="77" t="s">
        <v>946</v>
      </c>
      <c r="G370" s="101">
        <v>42276</v>
      </c>
      <c r="H370" s="102">
        <v>42641</v>
      </c>
      <c r="I370" s="77" t="s">
        <v>267</v>
      </c>
      <c r="J370" s="9">
        <f ca="1">TODAY()</f>
        <v>45400</v>
      </c>
      <c r="K370" s="10">
        <f ca="1">+H370-J370</f>
        <v>-2759</v>
      </c>
      <c r="L370" s="10">
        <f ca="1">((K370*1)/30)</f>
        <v>-91.966666666666669</v>
      </c>
      <c r="M370" s="13" t="str">
        <f ca="1">IF(K370&lt;0,"VENCIDO",IF(AND(K370&gt;0,K370&lt;120),"PROXIMO A VENCER","ACTIVO"))</f>
        <v>VENCIDO</v>
      </c>
      <c r="N370" s="77" t="s">
        <v>675</v>
      </c>
      <c r="O370" s="77" t="s">
        <v>109</v>
      </c>
      <c r="P370" s="105"/>
      <c r="Q370" s="77"/>
      <c r="R370" s="77"/>
      <c r="S370" s="7" t="s">
        <v>406</v>
      </c>
      <c r="T370" s="77"/>
    </row>
    <row r="371" spans="1:20" ht="38.25" hidden="1">
      <c r="A371" s="68">
        <v>2015</v>
      </c>
      <c r="B371" s="68">
        <v>23</v>
      </c>
      <c r="C371" s="68" t="s">
        <v>988</v>
      </c>
      <c r="D371" s="69" t="s">
        <v>989</v>
      </c>
      <c r="E371" s="68" t="s">
        <v>841</v>
      </c>
      <c r="F371" s="68" t="s">
        <v>990</v>
      </c>
      <c r="G371" s="70">
        <v>42132</v>
      </c>
      <c r="H371" s="70">
        <v>43958</v>
      </c>
      <c r="I371" s="68" t="s">
        <v>180</v>
      </c>
      <c r="J371" s="9">
        <f ca="1">TODAY()</f>
        <v>45400</v>
      </c>
      <c r="K371" s="10">
        <f ca="1">+H371-J371</f>
        <v>-1442</v>
      </c>
      <c r="L371" s="10">
        <f ca="1">((K371*1)/30)</f>
        <v>-48.06666666666667</v>
      </c>
      <c r="M371" s="13" t="str">
        <f ca="1">IF(K371&lt;0,"VENCIDO",IF(AND(K371&gt;0,K371&lt;120),"PROXIMO A VENCER","ACTIVO"))</f>
        <v>VENCIDO</v>
      </c>
      <c r="N371" s="68"/>
      <c r="O371" s="68" t="s">
        <v>528</v>
      </c>
      <c r="P371" s="68"/>
      <c r="Q371" s="68"/>
      <c r="R371" s="68"/>
      <c r="S371" s="68" t="s">
        <v>530</v>
      </c>
      <c r="T371" s="68"/>
    </row>
    <row r="372" spans="1:20" ht="76.5" hidden="1">
      <c r="A372" s="77">
        <v>2015</v>
      </c>
      <c r="B372" s="77">
        <v>22</v>
      </c>
      <c r="C372" s="77" t="s">
        <v>21</v>
      </c>
      <c r="D372" s="5" t="s">
        <v>991</v>
      </c>
      <c r="E372" s="7" t="s">
        <v>69</v>
      </c>
      <c r="F372" s="77" t="s">
        <v>992</v>
      </c>
      <c r="G372" s="101">
        <v>42256</v>
      </c>
      <c r="H372" s="102">
        <v>42986</v>
      </c>
      <c r="I372" s="77" t="s">
        <v>338</v>
      </c>
      <c r="J372" s="9">
        <f ca="1">TODAY()</f>
        <v>45400</v>
      </c>
      <c r="K372" s="10">
        <f ca="1">+H372-J372</f>
        <v>-2414</v>
      </c>
      <c r="L372" s="10">
        <f ca="1">((K372*1)/30)</f>
        <v>-80.466666666666669</v>
      </c>
      <c r="M372" s="13" t="str">
        <f ca="1">IF(K372&lt;0,"VENCIDO",IF(AND(K372&gt;0,K372&lt;120),"PROXIMO A VENCER","ACTIVO"))</f>
        <v>VENCIDO</v>
      </c>
      <c r="N372" s="77"/>
      <c r="O372" s="77" t="s">
        <v>109</v>
      </c>
      <c r="P372" s="7"/>
      <c r="Q372" s="77"/>
      <c r="R372" s="77" t="s">
        <v>932</v>
      </c>
      <c r="S372" s="77" t="s">
        <v>659</v>
      </c>
      <c r="T372" s="77"/>
    </row>
    <row r="373" spans="1:20" ht="38.25" hidden="1">
      <c r="A373" s="68">
        <v>2015</v>
      </c>
      <c r="B373" s="68">
        <v>21</v>
      </c>
      <c r="C373" s="68" t="s">
        <v>655</v>
      </c>
      <c r="D373" s="69" t="s">
        <v>993</v>
      </c>
      <c r="E373" s="68" t="s">
        <v>69</v>
      </c>
      <c r="F373" s="68" t="s">
        <v>994</v>
      </c>
      <c r="G373" s="70">
        <v>42150</v>
      </c>
      <c r="H373" s="70">
        <v>43976</v>
      </c>
      <c r="I373" s="68" t="s">
        <v>820</v>
      </c>
      <c r="J373" s="9">
        <f ca="1">TODAY()</f>
        <v>45400</v>
      </c>
      <c r="K373" s="10">
        <f ca="1">+H373-J373</f>
        <v>-1424</v>
      </c>
      <c r="L373" s="10">
        <f ca="1">((K373*1)/30)</f>
        <v>-47.466666666666669</v>
      </c>
      <c r="M373" s="13" t="str">
        <f ca="1">IF(K373&lt;0,"VENCIDO",IF(AND(K373&gt;0,K373&lt;120),"PROXIMO A VENCER","ACTIVO"))</f>
        <v>VENCIDO</v>
      </c>
      <c r="N373" s="68"/>
      <c r="O373" s="68" t="s">
        <v>528</v>
      </c>
      <c r="P373" s="68"/>
      <c r="Q373" s="68"/>
      <c r="R373" s="68"/>
      <c r="S373" s="68" t="s">
        <v>530</v>
      </c>
      <c r="T373" s="68"/>
    </row>
    <row r="374" spans="1:20" ht="38.25" hidden="1">
      <c r="A374" s="68">
        <v>2015</v>
      </c>
      <c r="B374" s="68">
        <v>20</v>
      </c>
      <c r="C374" s="68" t="s">
        <v>953</v>
      </c>
      <c r="D374" s="69" t="s">
        <v>995</v>
      </c>
      <c r="E374" s="68" t="s">
        <v>69</v>
      </c>
      <c r="F374" s="68" t="s">
        <v>986</v>
      </c>
      <c r="G374" s="70">
        <v>42178</v>
      </c>
      <c r="H374" s="70">
        <v>43273</v>
      </c>
      <c r="I374" s="68" t="s">
        <v>984</v>
      </c>
      <c r="J374" s="9">
        <f ca="1">TODAY()</f>
        <v>45400</v>
      </c>
      <c r="K374" s="10">
        <f ca="1">+H374-J374</f>
        <v>-2127</v>
      </c>
      <c r="L374" s="10">
        <f ca="1">((K374*1)/30)</f>
        <v>-70.900000000000006</v>
      </c>
      <c r="M374" s="13" t="str">
        <f ca="1">IF(K374&lt;0,"VENCIDO",IF(AND(K374&gt;0,K374&lt;120),"PROXIMO A VENCER","ACTIVO"))</f>
        <v>VENCIDO</v>
      </c>
      <c r="N374" s="68"/>
      <c r="O374" s="68" t="s">
        <v>528</v>
      </c>
      <c r="P374" s="68"/>
      <c r="Q374" s="68"/>
      <c r="R374" s="68"/>
      <c r="S374" s="88" t="s">
        <v>406</v>
      </c>
      <c r="T374" s="68"/>
    </row>
    <row r="375" spans="1:20" ht="63.75" hidden="1">
      <c r="A375" s="68">
        <v>2015</v>
      </c>
      <c r="B375" s="68">
        <v>19</v>
      </c>
      <c r="C375" s="68" t="s">
        <v>996</v>
      </c>
      <c r="D375" s="69" t="s">
        <v>997</v>
      </c>
      <c r="E375" s="68" t="s">
        <v>69</v>
      </c>
      <c r="F375" s="68" t="s">
        <v>998</v>
      </c>
      <c r="G375" s="70">
        <v>42221</v>
      </c>
      <c r="H375" s="70">
        <v>44047</v>
      </c>
      <c r="I375" s="68" t="s">
        <v>820</v>
      </c>
      <c r="J375" s="9">
        <f ca="1">TODAY()</f>
        <v>45400</v>
      </c>
      <c r="K375" s="10">
        <f ca="1">+H375-J375</f>
        <v>-1353</v>
      </c>
      <c r="L375" s="10">
        <f ca="1">((K375*1)/30)</f>
        <v>-45.1</v>
      </c>
      <c r="M375" s="13" t="str">
        <f ca="1">IF(K375&lt;0,"VENCIDO",IF(AND(K375&gt;0,K375&lt;120),"PROXIMO A VENCER","ACTIVO"))</f>
        <v>VENCIDO</v>
      </c>
      <c r="N375" s="68"/>
      <c r="O375" s="68" t="s">
        <v>528</v>
      </c>
      <c r="P375" s="68"/>
      <c r="Q375" s="68"/>
      <c r="R375" s="68"/>
      <c r="S375" s="88" t="s">
        <v>406</v>
      </c>
      <c r="T375" s="68"/>
    </row>
    <row r="376" spans="1:20" ht="51" hidden="1">
      <c r="A376" s="68">
        <v>2015</v>
      </c>
      <c r="B376" s="68">
        <v>18</v>
      </c>
      <c r="C376" s="68" t="s">
        <v>659</v>
      </c>
      <c r="D376" s="69" t="s">
        <v>999</v>
      </c>
      <c r="E376" s="68" t="s">
        <v>69</v>
      </c>
      <c r="F376" s="68" t="s">
        <v>1000</v>
      </c>
      <c r="G376" s="70">
        <v>42275</v>
      </c>
      <c r="H376" s="70">
        <v>44101</v>
      </c>
      <c r="I376" s="68" t="s">
        <v>820</v>
      </c>
      <c r="J376" s="9">
        <f ca="1">TODAY()</f>
        <v>45400</v>
      </c>
      <c r="K376" s="10">
        <f ca="1">+H376-J376</f>
        <v>-1299</v>
      </c>
      <c r="L376" s="10">
        <f ca="1">((K376*1)/30)</f>
        <v>-43.3</v>
      </c>
      <c r="M376" s="13" t="str">
        <f ca="1">IF(K376&lt;0,"VENCIDO",IF(AND(K376&gt;0,K376&lt;120),"PROXIMO A VENCER","ACTIVO"))</f>
        <v>VENCIDO</v>
      </c>
      <c r="N376" s="68"/>
      <c r="O376" s="68" t="s">
        <v>528</v>
      </c>
      <c r="P376" s="68"/>
      <c r="Q376" s="68"/>
      <c r="R376" s="68"/>
      <c r="S376" s="68" t="s">
        <v>659</v>
      </c>
      <c r="T376" s="68"/>
    </row>
    <row r="377" spans="1:20" ht="38.25" hidden="1">
      <c r="A377" s="68">
        <v>2015</v>
      </c>
      <c r="B377" s="68">
        <v>17</v>
      </c>
      <c r="C377" s="68" t="s">
        <v>953</v>
      </c>
      <c r="D377" s="69" t="s">
        <v>1001</v>
      </c>
      <c r="E377" s="68" t="s">
        <v>69</v>
      </c>
      <c r="F377" s="68" t="s">
        <v>1002</v>
      </c>
      <c r="G377" s="70">
        <v>42067</v>
      </c>
      <c r="H377" s="70">
        <v>43162</v>
      </c>
      <c r="I377" s="68" t="s">
        <v>678</v>
      </c>
      <c r="J377" s="9">
        <f ca="1">TODAY()</f>
        <v>45400</v>
      </c>
      <c r="K377" s="10">
        <f ca="1">+H377-J377</f>
        <v>-2238</v>
      </c>
      <c r="L377" s="10">
        <f ca="1">((K377*1)/30)</f>
        <v>-74.599999999999994</v>
      </c>
      <c r="M377" s="13" t="str">
        <f ca="1">IF(K377&lt;0,"VENCIDO",IF(AND(K377&gt;0,K377&lt;120),"PROXIMO A VENCER","ACTIVO"))</f>
        <v>VENCIDO</v>
      </c>
      <c r="N377" s="68"/>
      <c r="O377" s="68" t="s">
        <v>528</v>
      </c>
      <c r="P377" s="68"/>
      <c r="Q377" s="68"/>
      <c r="R377" s="68"/>
      <c r="S377" s="88" t="s">
        <v>406</v>
      </c>
      <c r="T377" s="68"/>
    </row>
    <row r="378" spans="1:20" ht="76.5" hidden="1">
      <c r="A378" s="68">
        <v>2015</v>
      </c>
      <c r="B378" s="68">
        <v>16</v>
      </c>
      <c r="C378" s="68" t="s">
        <v>1003</v>
      </c>
      <c r="D378" s="69" t="s">
        <v>1004</v>
      </c>
      <c r="E378" s="68" t="s">
        <v>69</v>
      </c>
      <c r="F378" s="68" t="s">
        <v>1005</v>
      </c>
      <c r="G378" s="70">
        <v>42088</v>
      </c>
      <c r="H378" s="70">
        <v>43914</v>
      </c>
      <c r="I378" s="68" t="s">
        <v>820</v>
      </c>
      <c r="J378" s="9">
        <f ca="1">TODAY()</f>
        <v>45400</v>
      </c>
      <c r="K378" s="10">
        <f ca="1">+H378-J378</f>
        <v>-1486</v>
      </c>
      <c r="L378" s="10">
        <f ca="1">((K378*1)/30)</f>
        <v>-49.533333333333331</v>
      </c>
      <c r="M378" s="13" t="str">
        <f ca="1">IF(K378&lt;0,"VENCIDO",IF(AND(K378&gt;0,K378&lt;120),"PROXIMO A VENCER","ACTIVO"))</f>
        <v>VENCIDO</v>
      </c>
      <c r="N378" s="68"/>
      <c r="O378" s="68" t="s">
        <v>528</v>
      </c>
      <c r="P378" s="68"/>
      <c r="Q378" s="68"/>
      <c r="R378" s="68"/>
      <c r="S378" s="68" t="s">
        <v>659</v>
      </c>
      <c r="T378" s="68"/>
    </row>
    <row r="379" spans="1:20" ht="51" hidden="1">
      <c r="A379" s="68">
        <v>2015</v>
      </c>
      <c r="B379" s="68">
        <v>15</v>
      </c>
      <c r="C379" s="68" t="s">
        <v>1006</v>
      </c>
      <c r="D379" s="69" t="s">
        <v>1007</v>
      </c>
      <c r="E379" s="68" t="s">
        <v>69</v>
      </c>
      <c r="F379" s="68" t="s">
        <v>1008</v>
      </c>
      <c r="G379" s="70">
        <v>42087</v>
      </c>
      <c r="H379" s="70">
        <v>43913</v>
      </c>
      <c r="I379" s="68" t="s">
        <v>820</v>
      </c>
      <c r="J379" s="9">
        <f ca="1">TODAY()</f>
        <v>45400</v>
      </c>
      <c r="K379" s="10">
        <f ca="1">+H379-J379</f>
        <v>-1487</v>
      </c>
      <c r="L379" s="10">
        <f ca="1">((K379*1)/30)</f>
        <v>-49.56666666666667</v>
      </c>
      <c r="M379" s="13" t="str">
        <f ca="1">IF(K379&lt;0,"VENCIDO",IF(AND(K379&gt;0,K379&lt;120),"PROXIMO A VENCER","ACTIVO"))</f>
        <v>VENCIDO</v>
      </c>
      <c r="N379" s="68"/>
      <c r="O379" s="68" t="s">
        <v>528</v>
      </c>
      <c r="P379" s="68"/>
      <c r="Q379" s="68"/>
      <c r="R379" s="68"/>
      <c r="S379" s="68" t="s">
        <v>659</v>
      </c>
      <c r="T379" s="68"/>
    </row>
    <row r="380" spans="1:20" ht="63.75" hidden="1">
      <c r="A380" s="68">
        <v>2015</v>
      </c>
      <c r="B380" s="68">
        <v>14</v>
      </c>
      <c r="C380" s="68" t="s">
        <v>909</v>
      </c>
      <c r="D380" s="69" t="s">
        <v>1009</v>
      </c>
      <c r="E380" s="68" t="s">
        <v>69</v>
      </c>
      <c r="F380" s="68" t="s">
        <v>1010</v>
      </c>
      <c r="G380" s="70">
        <v>42103</v>
      </c>
      <c r="H380" s="70">
        <v>43929</v>
      </c>
      <c r="I380" s="68" t="s">
        <v>820</v>
      </c>
      <c r="J380" s="9">
        <f ca="1">TODAY()</f>
        <v>45400</v>
      </c>
      <c r="K380" s="10">
        <f ca="1">+H380-J380</f>
        <v>-1471</v>
      </c>
      <c r="L380" s="10">
        <f ca="1">((K380*1)/30)</f>
        <v>-49.033333333333331</v>
      </c>
      <c r="M380" s="13" t="str">
        <f ca="1">IF(K380&lt;0,"VENCIDO",IF(AND(K380&gt;0,K380&lt;120),"PROXIMO A VENCER","ACTIVO"))</f>
        <v>VENCIDO</v>
      </c>
      <c r="N380" s="68"/>
      <c r="O380" s="68" t="s">
        <v>528</v>
      </c>
      <c r="P380" s="68"/>
      <c r="Q380" s="68"/>
      <c r="R380" s="68"/>
      <c r="S380" s="68" t="s">
        <v>659</v>
      </c>
      <c r="T380" s="68"/>
    </row>
    <row r="381" spans="1:20" ht="76.5" hidden="1">
      <c r="A381" s="68">
        <v>2015</v>
      </c>
      <c r="B381" s="68">
        <v>13</v>
      </c>
      <c r="C381" s="68" t="s">
        <v>909</v>
      </c>
      <c r="D381" s="69" t="s">
        <v>1011</v>
      </c>
      <c r="E381" s="68" t="s">
        <v>69</v>
      </c>
      <c r="F381" s="68" t="s">
        <v>1012</v>
      </c>
      <c r="G381" s="70">
        <v>42275</v>
      </c>
      <c r="H381" s="70">
        <v>44101</v>
      </c>
      <c r="I381" s="68" t="s">
        <v>526</v>
      </c>
      <c r="J381" s="9">
        <f ca="1">TODAY()</f>
        <v>45400</v>
      </c>
      <c r="K381" s="10">
        <f ca="1">+H381-J381</f>
        <v>-1299</v>
      </c>
      <c r="L381" s="10">
        <f ca="1">((K381*1)/30)</f>
        <v>-43.3</v>
      </c>
      <c r="M381" s="13" t="str">
        <f ca="1">IF(K381&lt;0,"VENCIDO",IF(AND(K381&gt;0,K381&lt;120),"PROXIMO A VENCER","ACTIVO"))</f>
        <v>VENCIDO</v>
      </c>
      <c r="N381" s="68" t="s">
        <v>889</v>
      </c>
      <c r="O381" s="68" t="s">
        <v>528</v>
      </c>
      <c r="P381" s="68"/>
      <c r="Q381" s="68"/>
      <c r="R381" s="68"/>
      <c r="S381" s="68" t="s">
        <v>659</v>
      </c>
      <c r="T381" s="68"/>
    </row>
    <row r="382" spans="1:20" ht="91.5" hidden="1">
      <c r="A382" s="77">
        <v>2015</v>
      </c>
      <c r="B382" s="77">
        <v>12</v>
      </c>
      <c r="C382" s="77" t="s">
        <v>21</v>
      </c>
      <c r="D382" s="5" t="s">
        <v>1013</v>
      </c>
      <c r="E382" s="7" t="s">
        <v>69</v>
      </c>
      <c r="F382" s="77" t="s">
        <v>1014</v>
      </c>
      <c r="G382" s="101">
        <v>42208</v>
      </c>
      <c r="H382" s="102">
        <v>42938</v>
      </c>
      <c r="I382" s="77" t="s">
        <v>338</v>
      </c>
      <c r="J382" s="9">
        <f ca="1">TODAY()</f>
        <v>45400</v>
      </c>
      <c r="K382" s="10">
        <f ca="1">+H382-J382</f>
        <v>-2462</v>
      </c>
      <c r="L382" s="10">
        <f ca="1">((K382*1)/30)</f>
        <v>-82.066666666666663</v>
      </c>
      <c r="M382" s="13" t="str">
        <f ca="1">IF(K382&lt;0,"VENCIDO",IF(AND(K382&gt;0,K382&lt;120),"PROXIMO A VENCER","ACTIVO"))</f>
        <v>VENCIDO</v>
      </c>
      <c r="N382" s="77" t="s">
        <v>675</v>
      </c>
      <c r="O382" s="77" t="s">
        <v>109</v>
      </c>
      <c r="P382" s="106" t="s">
        <v>1015</v>
      </c>
      <c r="Q382" s="107" t="s">
        <v>1016</v>
      </c>
      <c r="R382" s="77" t="s">
        <v>1017</v>
      </c>
      <c r="S382" s="77" t="s">
        <v>406</v>
      </c>
      <c r="T382" s="77"/>
    </row>
    <row r="383" spans="1:20" ht="91.5" hidden="1">
      <c r="A383" s="77">
        <v>2015</v>
      </c>
      <c r="B383" s="77">
        <v>11</v>
      </c>
      <c r="C383" s="77" t="s">
        <v>21</v>
      </c>
      <c r="D383" s="5" t="s">
        <v>1018</v>
      </c>
      <c r="E383" s="7" t="s">
        <v>413</v>
      </c>
      <c r="F383" s="77" t="s">
        <v>1019</v>
      </c>
      <c r="G383" s="101">
        <v>43667</v>
      </c>
      <c r="H383" s="102">
        <v>44307</v>
      </c>
      <c r="I383" s="77" t="s">
        <v>338</v>
      </c>
      <c r="J383" s="9">
        <f ca="1">TODAY()</f>
        <v>45400</v>
      </c>
      <c r="K383" s="10">
        <f ca="1">+H383-J383</f>
        <v>-1093</v>
      </c>
      <c r="L383" s="10">
        <f ca="1">((K383*1)/30)</f>
        <v>-36.43333333333333</v>
      </c>
      <c r="M383" s="13" t="str">
        <f ca="1">IF(K383&lt;0,"VENCIDO",IF(AND(K383&gt;0,K383&lt;120),"PROXIMO A VENCER","ACTIVO"))</f>
        <v>VENCIDO</v>
      </c>
      <c r="N383" s="77" t="s">
        <v>929</v>
      </c>
      <c r="O383" s="77" t="s">
        <v>109</v>
      </c>
      <c r="P383" s="77" t="s">
        <v>1020</v>
      </c>
      <c r="Q383" s="77"/>
      <c r="R383" s="77"/>
      <c r="S383" s="77" t="s">
        <v>897</v>
      </c>
      <c r="T383" s="77"/>
    </row>
    <row r="384" spans="1:20" ht="91.5">
      <c r="A384" s="77">
        <v>2015</v>
      </c>
      <c r="B384" s="77">
        <v>10</v>
      </c>
      <c r="C384" s="77" t="s">
        <v>21</v>
      </c>
      <c r="D384" s="5" t="s">
        <v>1021</v>
      </c>
      <c r="E384" s="7" t="s">
        <v>69</v>
      </c>
      <c r="F384" s="77" t="s">
        <v>1014</v>
      </c>
      <c r="G384" s="101">
        <v>42164</v>
      </c>
      <c r="H384" s="102">
        <v>45816</v>
      </c>
      <c r="I384" s="77" t="s">
        <v>338</v>
      </c>
      <c r="J384" s="9">
        <f ca="1">TODAY()</f>
        <v>45400</v>
      </c>
      <c r="K384" s="10">
        <f ca="1">+H384-J384</f>
        <v>416</v>
      </c>
      <c r="L384" s="10">
        <f ca="1">((K384*1)/30)</f>
        <v>13.866666666666667</v>
      </c>
      <c r="M384" s="13" t="str">
        <f ca="1">IF(K384&lt;0,"VENCIDO",IF(AND(K384&gt;0,K384&lt;120),"PROXIMO A VENCER","ACTIVO"))</f>
        <v>ACTIVO</v>
      </c>
      <c r="N384" s="77" t="s">
        <v>889</v>
      </c>
      <c r="O384" s="77" t="s">
        <v>109</v>
      </c>
      <c r="P384" s="96" t="s">
        <v>1022</v>
      </c>
      <c r="Q384" s="107" t="s">
        <v>1023</v>
      </c>
      <c r="R384" s="77" t="s">
        <v>842</v>
      </c>
      <c r="S384" s="77" t="s">
        <v>406</v>
      </c>
      <c r="T384" s="77"/>
    </row>
    <row r="385" spans="1:20" ht="51" hidden="1">
      <c r="A385" s="68">
        <v>2015</v>
      </c>
      <c r="B385" s="68">
        <v>9</v>
      </c>
      <c r="C385" s="68" t="s">
        <v>1024</v>
      </c>
      <c r="D385" s="69" t="s">
        <v>939</v>
      </c>
      <c r="E385" s="68" t="s">
        <v>233</v>
      </c>
      <c r="F385" s="68" t="s">
        <v>1025</v>
      </c>
      <c r="G385" s="70">
        <v>42244</v>
      </c>
      <c r="H385" s="70">
        <v>43339</v>
      </c>
      <c r="I385" s="68" t="s">
        <v>217</v>
      </c>
      <c r="J385" s="9">
        <f ca="1">TODAY()</f>
        <v>45400</v>
      </c>
      <c r="K385" s="10">
        <f ca="1">+H385-J385</f>
        <v>-2061</v>
      </c>
      <c r="L385" s="10">
        <f ca="1">((K385*1)/30)</f>
        <v>-68.7</v>
      </c>
      <c r="M385" s="13" t="str">
        <f ca="1">IF(K385&lt;0,"VENCIDO",IF(AND(K385&gt;0,K385&lt;120),"PROXIMO A VENCER","ACTIVO"))</f>
        <v>VENCIDO</v>
      </c>
      <c r="N385" s="68" t="s">
        <v>889</v>
      </c>
      <c r="O385" s="68" t="s">
        <v>528</v>
      </c>
      <c r="P385" s="68" t="s">
        <v>951</v>
      </c>
      <c r="Q385" s="68"/>
      <c r="R385" s="68"/>
      <c r="S385" s="68" t="s">
        <v>897</v>
      </c>
      <c r="T385" s="68"/>
    </row>
    <row r="386" spans="1:20" ht="76.5" hidden="1">
      <c r="A386" s="77">
        <v>2015</v>
      </c>
      <c r="B386" s="77">
        <v>8</v>
      </c>
      <c r="C386" s="77" t="s">
        <v>21</v>
      </c>
      <c r="D386" s="5" t="s">
        <v>1026</v>
      </c>
      <c r="E386" s="7" t="s">
        <v>69</v>
      </c>
      <c r="F386" s="77" t="s">
        <v>1014</v>
      </c>
      <c r="G386" s="101">
        <v>42159</v>
      </c>
      <c r="H386" s="102">
        <v>42889</v>
      </c>
      <c r="I386" s="77" t="s">
        <v>338</v>
      </c>
      <c r="J386" s="9">
        <f ca="1">TODAY()</f>
        <v>45400</v>
      </c>
      <c r="K386" s="10">
        <f ca="1">+H386-J386</f>
        <v>-2511</v>
      </c>
      <c r="L386" s="10">
        <f ca="1">((K386*1)/30)</f>
        <v>-83.7</v>
      </c>
      <c r="M386" s="13" t="str">
        <f ca="1">IF(K386&lt;0,"VENCIDO",IF(AND(K386&gt;0,K386&lt;120),"PROXIMO A VENCER","ACTIVO"))</f>
        <v>VENCIDO</v>
      </c>
      <c r="N386" s="77" t="s">
        <v>675</v>
      </c>
      <c r="O386" s="77" t="s">
        <v>109</v>
      </c>
      <c r="P386" s="106" t="s">
        <v>1015</v>
      </c>
      <c r="Q386" s="107" t="s">
        <v>1027</v>
      </c>
      <c r="R386" s="77" t="s">
        <v>932</v>
      </c>
      <c r="S386" s="77" t="s">
        <v>406</v>
      </c>
      <c r="T386" s="77"/>
    </row>
    <row r="387" spans="1:20" ht="63.75" hidden="1">
      <c r="A387" s="68">
        <v>2015</v>
      </c>
      <c r="B387" s="68">
        <v>7</v>
      </c>
      <c r="C387" s="68" t="s">
        <v>960</v>
      </c>
      <c r="D387" s="69" t="s">
        <v>1028</v>
      </c>
      <c r="E387" s="68" t="s">
        <v>841</v>
      </c>
      <c r="F387" s="68" t="s">
        <v>1029</v>
      </c>
      <c r="G387" s="70">
        <v>42235</v>
      </c>
      <c r="H387" s="70">
        <v>42965</v>
      </c>
      <c r="I387" s="68" t="s">
        <v>338</v>
      </c>
      <c r="J387" s="9">
        <f ca="1">TODAY()</f>
        <v>45400</v>
      </c>
      <c r="K387" s="10">
        <f ca="1">+H387-J387</f>
        <v>-2435</v>
      </c>
      <c r="L387" s="10">
        <f ca="1">((K387*1)/30)</f>
        <v>-81.166666666666671</v>
      </c>
      <c r="M387" s="13" t="str">
        <f ca="1">IF(K387&lt;0,"VENCIDO",IF(AND(K387&gt;0,K387&lt;120),"PROXIMO A VENCER","ACTIVO"))</f>
        <v>VENCIDO</v>
      </c>
      <c r="N387" s="68" t="s">
        <v>889</v>
      </c>
      <c r="O387" s="68" t="s">
        <v>528</v>
      </c>
      <c r="P387" s="88" t="s">
        <v>1030</v>
      </c>
      <c r="Q387" s="68"/>
      <c r="R387" s="68"/>
      <c r="S387" s="68" t="s">
        <v>530</v>
      </c>
      <c r="T387" s="68"/>
    </row>
    <row r="388" spans="1:20" ht="45.75" hidden="1">
      <c r="A388" s="77">
        <v>2015</v>
      </c>
      <c r="B388" s="77">
        <v>6</v>
      </c>
      <c r="C388" s="77" t="s">
        <v>21</v>
      </c>
      <c r="D388" s="5" t="s">
        <v>1031</v>
      </c>
      <c r="E388" s="7" t="s">
        <v>69</v>
      </c>
      <c r="F388" s="77" t="s">
        <v>859</v>
      </c>
      <c r="G388" s="101">
        <v>42128</v>
      </c>
      <c r="H388" s="102">
        <v>42858</v>
      </c>
      <c r="I388" s="77" t="s">
        <v>338</v>
      </c>
      <c r="J388" s="9">
        <f ca="1">TODAY()</f>
        <v>45400</v>
      </c>
      <c r="K388" s="10">
        <f ca="1">+H388-J388</f>
        <v>-2542</v>
      </c>
      <c r="L388" s="10">
        <f ca="1">((K388*1)/30)</f>
        <v>-84.733333333333334</v>
      </c>
      <c r="M388" s="13" t="str">
        <f ca="1">IF(K388&lt;0,"VENCIDO",IF(AND(K388&gt;0,K388&lt;120),"PROXIMO A VENCER","ACTIVO"))</f>
        <v>VENCIDO</v>
      </c>
      <c r="N388" s="77" t="s">
        <v>675</v>
      </c>
      <c r="O388" s="77" t="s">
        <v>109</v>
      </c>
      <c r="P388" s="77"/>
      <c r="Q388" s="77"/>
      <c r="R388" s="77" t="s">
        <v>932</v>
      </c>
      <c r="S388" s="77" t="s">
        <v>406</v>
      </c>
      <c r="T388" s="77"/>
    </row>
    <row r="389" spans="1:20" ht="45.75" hidden="1">
      <c r="A389" s="77">
        <v>2015</v>
      </c>
      <c r="B389" s="77">
        <v>5</v>
      </c>
      <c r="C389" s="77" t="s">
        <v>21</v>
      </c>
      <c r="D389" s="5" t="s">
        <v>1032</v>
      </c>
      <c r="E389" s="7" t="s">
        <v>69</v>
      </c>
      <c r="F389" s="77" t="s">
        <v>859</v>
      </c>
      <c r="G389" s="101">
        <v>42074</v>
      </c>
      <c r="H389" s="102">
        <v>42804</v>
      </c>
      <c r="I389" s="77" t="s">
        <v>338</v>
      </c>
      <c r="J389" s="9">
        <f ca="1">TODAY()</f>
        <v>45400</v>
      </c>
      <c r="K389" s="10">
        <f ca="1">+H389-J389</f>
        <v>-2596</v>
      </c>
      <c r="L389" s="10">
        <f ca="1">((K389*1)/30)</f>
        <v>-86.533333333333331</v>
      </c>
      <c r="M389" s="13" t="str">
        <f ca="1">IF(K389&lt;0,"VENCIDO",IF(AND(K389&gt;0,K389&lt;120),"PROXIMO A VENCER","ACTIVO"))</f>
        <v>VENCIDO</v>
      </c>
      <c r="N389" s="77" t="s">
        <v>675</v>
      </c>
      <c r="O389" s="77" t="s">
        <v>109</v>
      </c>
      <c r="P389" s="77" t="s">
        <v>1033</v>
      </c>
      <c r="Q389" s="77"/>
      <c r="R389" s="77" t="s">
        <v>932</v>
      </c>
      <c r="S389" s="77" t="s">
        <v>406</v>
      </c>
      <c r="T389" s="77"/>
    </row>
    <row r="390" spans="1:20" ht="38.25" hidden="1">
      <c r="A390" s="68">
        <v>2015</v>
      </c>
      <c r="B390" s="68">
        <v>4</v>
      </c>
      <c r="C390" s="68" t="s">
        <v>406</v>
      </c>
      <c r="D390" s="69" t="s">
        <v>1034</v>
      </c>
      <c r="E390" s="68" t="s">
        <v>841</v>
      </c>
      <c r="F390" s="68" t="s">
        <v>1035</v>
      </c>
      <c r="G390" s="70">
        <v>42032</v>
      </c>
      <c r="H390" s="70">
        <v>42396</v>
      </c>
      <c r="I390" s="68" t="s">
        <v>1036</v>
      </c>
      <c r="J390" s="9">
        <f ca="1">TODAY()</f>
        <v>45400</v>
      </c>
      <c r="K390" s="10">
        <f ca="1">+H390-J390</f>
        <v>-3004</v>
      </c>
      <c r="L390" s="10">
        <f ca="1">((K390*1)/30)</f>
        <v>-100.13333333333334</v>
      </c>
      <c r="M390" s="13" t="str">
        <f ca="1">IF(K390&lt;0,"VENCIDO",IF(AND(K390&gt;0,K390&lt;120),"PROXIMO A VENCER","ACTIVO"))</f>
        <v>VENCIDO</v>
      </c>
      <c r="N390" s="68" t="s">
        <v>889</v>
      </c>
      <c r="O390" s="68" t="s">
        <v>528</v>
      </c>
      <c r="P390" s="68" t="s">
        <v>1037</v>
      </c>
      <c r="Q390" s="68"/>
      <c r="R390" s="68"/>
      <c r="S390" s="68" t="s">
        <v>406</v>
      </c>
      <c r="T390" s="68"/>
    </row>
    <row r="391" spans="1:20" ht="38.25" hidden="1">
      <c r="A391" s="68">
        <v>2015</v>
      </c>
      <c r="B391" s="68">
        <v>3</v>
      </c>
      <c r="C391" s="68" t="s">
        <v>30</v>
      </c>
      <c r="D391" s="69" t="s">
        <v>1038</v>
      </c>
      <c r="E391" s="68" t="s">
        <v>841</v>
      </c>
      <c r="F391" s="68" t="s">
        <v>1039</v>
      </c>
      <c r="G391" s="87">
        <v>44220</v>
      </c>
      <c r="H391" s="87"/>
      <c r="I391" s="68" t="s">
        <v>984</v>
      </c>
      <c r="J391" s="9">
        <f ca="1">TODAY()</f>
        <v>45400</v>
      </c>
      <c r="K391" s="10">
        <f ca="1">+H391-J391</f>
        <v>-45400</v>
      </c>
      <c r="L391" s="10">
        <f ca="1">((K391*1)/30)</f>
        <v>-1513.3333333333333</v>
      </c>
      <c r="M391" s="13" t="str">
        <f ca="1">IF(K391&lt;0,"VENCIDO",IF(AND(K391&gt;0,K391&lt;120),"PROXIMO A VENCER","ACTIVO"))</f>
        <v>VENCIDO</v>
      </c>
      <c r="N391" s="68"/>
      <c r="O391" s="68" t="s">
        <v>528</v>
      </c>
      <c r="P391" s="68"/>
      <c r="Q391" s="68"/>
      <c r="R391" s="68"/>
      <c r="S391" s="68" t="s">
        <v>406</v>
      </c>
      <c r="T391" s="81"/>
    </row>
    <row r="392" spans="1:20" ht="51">
      <c r="A392" s="68">
        <v>2015</v>
      </c>
      <c r="B392" s="68">
        <v>2</v>
      </c>
      <c r="C392" s="68" t="s">
        <v>1040</v>
      </c>
      <c r="D392" s="69" t="s">
        <v>1041</v>
      </c>
      <c r="E392" s="68" t="s">
        <v>233</v>
      </c>
      <c r="F392" s="68" t="s">
        <v>1042</v>
      </c>
      <c r="G392" s="70">
        <v>45116</v>
      </c>
      <c r="H392" s="70">
        <v>46211</v>
      </c>
      <c r="I392" s="68" t="s">
        <v>180</v>
      </c>
      <c r="J392" s="9">
        <f ca="1">TODAY()</f>
        <v>45400</v>
      </c>
      <c r="K392" s="10">
        <f ca="1">+H392-J392</f>
        <v>811</v>
      </c>
      <c r="L392" s="10">
        <f ca="1">((K392*1)/30)</f>
        <v>27.033333333333335</v>
      </c>
      <c r="M392" s="13" t="str">
        <f ca="1">IF(K392&lt;0,"VENCIDO",IF(AND(K392&gt;0,K392&lt;120),"PROXIMO A VENCER","ACTIVO"))</f>
        <v>ACTIVO</v>
      </c>
      <c r="N392" s="68"/>
      <c r="O392" s="68" t="s">
        <v>528</v>
      </c>
      <c r="P392" s="68"/>
      <c r="Q392" s="68"/>
      <c r="R392" s="68"/>
      <c r="S392" s="68" t="s">
        <v>659</v>
      </c>
      <c r="T392" s="81"/>
    </row>
    <row r="393" spans="1:20" ht="114.75" hidden="1">
      <c r="A393" s="68">
        <v>2014</v>
      </c>
      <c r="B393" s="68">
        <v>1</v>
      </c>
      <c r="C393" s="68" t="s">
        <v>1043</v>
      </c>
      <c r="D393" s="69" t="s">
        <v>1044</v>
      </c>
      <c r="E393" s="68" t="s">
        <v>233</v>
      </c>
      <c r="F393" s="68" t="s">
        <v>1045</v>
      </c>
      <c r="G393" s="70">
        <v>41920</v>
      </c>
      <c r="H393" s="70">
        <v>43745</v>
      </c>
      <c r="I393" s="68" t="s">
        <v>180</v>
      </c>
      <c r="J393" s="9">
        <f ca="1">TODAY()</f>
        <v>45400</v>
      </c>
      <c r="K393" s="10">
        <f ca="1">+H393-J393</f>
        <v>-1655</v>
      </c>
      <c r="L393" s="10">
        <f ca="1">((K393*1)/30)</f>
        <v>-55.166666666666664</v>
      </c>
      <c r="M393" s="13" t="str">
        <f ca="1">IF(K393&lt;0,"VENCIDO",IF(AND(K393&gt;0,K393&lt;120),"PROXIMO A VENCER","ACTIVO"))</f>
        <v>VENCIDO</v>
      </c>
      <c r="N393" s="68" t="s">
        <v>929</v>
      </c>
      <c r="O393" s="68" t="s">
        <v>528</v>
      </c>
      <c r="P393" s="68"/>
      <c r="Q393" s="68" t="s">
        <v>1046</v>
      </c>
      <c r="R393" s="68"/>
      <c r="S393" s="68" t="s">
        <v>530</v>
      </c>
      <c r="T393" s="68"/>
    </row>
    <row r="394" spans="1:20" ht="76.5" hidden="1">
      <c r="A394" s="77">
        <v>2014</v>
      </c>
      <c r="B394" s="77">
        <v>18</v>
      </c>
      <c r="C394" s="77" t="s">
        <v>21</v>
      </c>
      <c r="D394" s="5" t="s">
        <v>1047</v>
      </c>
      <c r="E394" s="7" t="s">
        <v>413</v>
      </c>
      <c r="F394" s="77" t="s">
        <v>1048</v>
      </c>
      <c r="G394" s="101">
        <v>41980</v>
      </c>
      <c r="H394" s="102">
        <v>42161</v>
      </c>
      <c r="I394" s="77" t="s">
        <v>1036</v>
      </c>
      <c r="J394" s="9">
        <f ca="1">TODAY()</f>
        <v>45400</v>
      </c>
      <c r="K394" s="10">
        <f ca="1">+H394-J394</f>
        <v>-3239</v>
      </c>
      <c r="L394" s="10">
        <f ca="1">((K394*1)/30)</f>
        <v>-107.96666666666667</v>
      </c>
      <c r="M394" s="13" t="str">
        <f ca="1">IF(K394&lt;0,"VENCIDO",IF(AND(K394&gt;0,K394&lt;120),"PROXIMO A VENCER","ACTIVO"))</f>
        <v>VENCIDO</v>
      </c>
      <c r="N394" s="77"/>
      <c r="O394" s="77" t="s">
        <v>109</v>
      </c>
      <c r="P394" s="77"/>
      <c r="Q394" s="77"/>
      <c r="R394" s="77"/>
      <c r="S394" s="77" t="s">
        <v>659</v>
      </c>
    </row>
    <row r="395" spans="1:20" ht="61.5" hidden="1">
      <c r="A395" s="77">
        <v>2014</v>
      </c>
      <c r="B395" s="77">
        <v>17</v>
      </c>
      <c r="C395" s="77" t="s">
        <v>21</v>
      </c>
      <c r="D395" s="5" t="s">
        <v>1049</v>
      </c>
      <c r="E395" s="7" t="s">
        <v>413</v>
      </c>
      <c r="F395" s="77" t="s">
        <v>1050</v>
      </c>
      <c r="G395" s="101"/>
      <c r="H395" s="102"/>
      <c r="I395" s="77" t="s">
        <v>338</v>
      </c>
      <c r="J395" s="9">
        <f ca="1">TODAY()</f>
        <v>45400</v>
      </c>
      <c r="K395" s="10">
        <f ca="1">+H395-J395</f>
        <v>-45400</v>
      </c>
      <c r="L395" s="10">
        <f ca="1">((K395*1)/30)</f>
        <v>-1513.3333333333333</v>
      </c>
      <c r="M395" s="13" t="s">
        <v>26</v>
      </c>
      <c r="N395" s="77" t="s">
        <v>889</v>
      </c>
      <c r="O395" s="77" t="s">
        <v>109</v>
      </c>
      <c r="P395" s="96" t="s">
        <v>1051</v>
      </c>
      <c r="Q395" s="77"/>
      <c r="R395" s="77" t="s">
        <v>932</v>
      </c>
      <c r="S395" s="77" t="s">
        <v>406</v>
      </c>
    </row>
    <row r="396" spans="1:20" ht="45.75" hidden="1">
      <c r="A396" s="77">
        <v>2014</v>
      </c>
      <c r="B396" s="77">
        <v>16</v>
      </c>
      <c r="C396" s="77" t="s">
        <v>21</v>
      </c>
      <c r="D396" s="5" t="s">
        <v>1052</v>
      </c>
      <c r="E396" s="7" t="s">
        <v>69</v>
      </c>
      <c r="F396" s="77" t="s">
        <v>1053</v>
      </c>
      <c r="G396" s="101">
        <v>41908</v>
      </c>
      <c r="H396" s="102">
        <v>42638</v>
      </c>
      <c r="I396" s="77" t="s">
        <v>338</v>
      </c>
      <c r="J396" s="9">
        <f ca="1">TODAY()</f>
        <v>45400</v>
      </c>
      <c r="K396" s="10">
        <f ca="1">+H396-J396</f>
        <v>-2762</v>
      </c>
      <c r="L396" s="10">
        <f ca="1">((K396*1)/30)</f>
        <v>-92.066666666666663</v>
      </c>
      <c r="M396" s="13" t="str">
        <f ca="1">IF(K396&lt;0,"VENCIDO",IF(AND(K396&gt;0,K396&lt;120),"PROXIMO A VENCER","ACTIVO"))</f>
        <v>VENCIDO</v>
      </c>
      <c r="N396" s="77" t="s">
        <v>675</v>
      </c>
      <c r="O396" s="77" t="s">
        <v>109</v>
      </c>
      <c r="P396" s="105"/>
      <c r="Q396" s="77"/>
      <c r="R396" s="77" t="s">
        <v>932</v>
      </c>
      <c r="S396" s="77" t="s">
        <v>406</v>
      </c>
    </row>
    <row r="397" spans="1:20" ht="45.75" hidden="1">
      <c r="A397" s="77">
        <v>2014</v>
      </c>
      <c r="B397" s="77">
        <v>15</v>
      </c>
      <c r="C397" s="77" t="s">
        <v>21</v>
      </c>
      <c r="D397" s="5" t="s">
        <v>1054</v>
      </c>
      <c r="E397" s="7" t="s">
        <v>413</v>
      </c>
      <c r="F397" s="77" t="s">
        <v>1055</v>
      </c>
      <c r="G397" s="108">
        <v>41887</v>
      </c>
      <c r="H397" s="109">
        <v>42617</v>
      </c>
      <c r="I397" s="77" t="s">
        <v>338</v>
      </c>
      <c r="J397" s="9">
        <f ca="1">TODAY()</f>
        <v>45400</v>
      </c>
      <c r="K397" s="10">
        <f ca="1">+H397-J397</f>
        <v>-2783</v>
      </c>
      <c r="L397" s="10">
        <f ca="1">((K397*1)/30)</f>
        <v>-92.766666666666666</v>
      </c>
      <c r="M397" s="13" t="str">
        <f ca="1">IF(K397&lt;0,"VENCIDO",IF(AND(K397&gt;0,K397&lt;120),"PROXIMO A VENCER","ACTIVO"))</f>
        <v>VENCIDO</v>
      </c>
      <c r="N397" s="77"/>
      <c r="O397" s="77" t="s">
        <v>109</v>
      </c>
      <c r="P397" s="105"/>
      <c r="Q397" s="77"/>
      <c r="R397" s="77"/>
      <c r="S397" s="77" t="s">
        <v>406</v>
      </c>
    </row>
    <row r="398" spans="1:20" ht="51" hidden="1">
      <c r="A398" s="68">
        <v>2014</v>
      </c>
      <c r="B398" s="68">
        <v>14</v>
      </c>
      <c r="C398" s="68" t="s">
        <v>530</v>
      </c>
      <c r="D398" s="69" t="s">
        <v>1056</v>
      </c>
      <c r="E398" s="68" t="s">
        <v>233</v>
      </c>
      <c r="F398" s="68" t="s">
        <v>1057</v>
      </c>
      <c r="G398" s="70">
        <v>41977</v>
      </c>
      <c r="H398" s="70">
        <v>43802</v>
      </c>
      <c r="I398" s="68" t="s">
        <v>180</v>
      </c>
      <c r="J398" s="9">
        <f ca="1">TODAY()</f>
        <v>45400</v>
      </c>
      <c r="K398" s="10">
        <f ca="1">+H398-J398</f>
        <v>-1598</v>
      </c>
      <c r="L398" s="10">
        <f ca="1">((K398*1)/30)</f>
        <v>-53.266666666666666</v>
      </c>
      <c r="M398" s="13" t="str">
        <f ca="1">IF(K398&lt;0,"VENCIDO",IF(AND(K398&gt;0,K398&lt;120),"PROXIMO A VENCER","ACTIVO"))</f>
        <v>VENCIDO</v>
      </c>
      <c r="N398" s="68"/>
      <c r="O398" s="68" t="s">
        <v>528</v>
      </c>
      <c r="P398" s="68"/>
      <c r="Q398" s="68"/>
      <c r="R398" s="68"/>
      <c r="S398" s="68" t="s">
        <v>530</v>
      </c>
    </row>
    <row r="399" spans="1:20" ht="76.5" hidden="1">
      <c r="A399" s="77">
        <v>2014</v>
      </c>
      <c r="B399" s="77">
        <v>13</v>
      </c>
      <c r="C399" s="77" t="s">
        <v>21</v>
      </c>
      <c r="D399" s="5" t="s">
        <v>1058</v>
      </c>
      <c r="E399" s="7" t="s">
        <v>69</v>
      </c>
      <c r="F399" s="77" t="s">
        <v>1059</v>
      </c>
      <c r="G399" s="101">
        <v>43564</v>
      </c>
      <c r="H399" s="102">
        <v>45390</v>
      </c>
      <c r="I399" s="77" t="s">
        <v>338</v>
      </c>
      <c r="J399" s="9">
        <f ca="1">TODAY()</f>
        <v>45400</v>
      </c>
      <c r="K399" s="10">
        <f ca="1">+H399-J399</f>
        <v>-10</v>
      </c>
      <c r="L399" s="10">
        <f ca="1">((K399*1)/30)</f>
        <v>-0.33333333333333331</v>
      </c>
      <c r="M399" s="13" t="str">
        <f ca="1">IF(K399&lt;0,"VENCIDO",IF(AND(K399&gt;0,K399&lt;120),"PROXIMO A VENCER","ACTIVO"))</f>
        <v>VENCIDO</v>
      </c>
      <c r="N399" s="77"/>
      <c r="O399" s="77" t="s">
        <v>109</v>
      </c>
      <c r="P399" s="77" t="s">
        <v>1060</v>
      </c>
      <c r="Q399" s="77"/>
      <c r="R399" s="77"/>
      <c r="S399" s="77" t="s">
        <v>406</v>
      </c>
    </row>
    <row r="400" spans="1:20" ht="139.5" hidden="1">
      <c r="A400" s="68">
        <v>2014</v>
      </c>
      <c r="B400" s="68">
        <v>12</v>
      </c>
      <c r="C400" s="68" t="s">
        <v>1061</v>
      </c>
      <c r="D400" s="69" t="s">
        <v>1062</v>
      </c>
      <c r="E400" s="68" t="s">
        <v>233</v>
      </c>
      <c r="F400" s="68" t="s">
        <v>1063</v>
      </c>
      <c r="G400" s="70">
        <v>41968</v>
      </c>
      <c r="H400" s="70">
        <v>42698</v>
      </c>
      <c r="I400" s="68" t="s">
        <v>338</v>
      </c>
      <c r="J400" s="9">
        <f ca="1">TODAY()</f>
        <v>45400</v>
      </c>
      <c r="K400" s="10">
        <f ca="1">+H400-J400</f>
        <v>-2702</v>
      </c>
      <c r="L400" s="10">
        <f ca="1">((K400*1)/30)</f>
        <v>-90.066666666666663</v>
      </c>
      <c r="M400" s="13" t="str">
        <f ca="1">IF(K400&lt;0,"VENCIDO",IF(AND(K400&gt;0,K400&lt;120),"PROXIMO A VENCER","ACTIVO"))</f>
        <v>VENCIDO</v>
      </c>
      <c r="N400" s="68"/>
      <c r="O400" s="68" t="s">
        <v>528</v>
      </c>
      <c r="P400" s="110" t="s">
        <v>1064</v>
      </c>
      <c r="Q400" s="68"/>
      <c r="R400" s="68" t="s">
        <v>880</v>
      </c>
      <c r="S400" s="68" t="s">
        <v>897</v>
      </c>
    </row>
    <row r="401" spans="1:20" ht="76.5" hidden="1">
      <c r="A401" s="68">
        <v>2014</v>
      </c>
      <c r="B401" s="68">
        <v>11</v>
      </c>
      <c r="C401" s="68" t="s">
        <v>655</v>
      </c>
      <c r="D401" s="69" t="s">
        <v>1065</v>
      </c>
      <c r="E401" s="68" t="s">
        <v>69</v>
      </c>
      <c r="F401" s="68" t="s">
        <v>1066</v>
      </c>
      <c r="G401" s="70">
        <v>41841</v>
      </c>
      <c r="H401" s="70">
        <v>43666</v>
      </c>
      <c r="I401" s="68" t="s">
        <v>820</v>
      </c>
      <c r="J401" s="9">
        <f ca="1">TODAY()</f>
        <v>45400</v>
      </c>
      <c r="K401" s="10">
        <f ca="1">+H401-J401</f>
        <v>-1734</v>
      </c>
      <c r="L401" s="10">
        <f ca="1">((K401*1)/30)</f>
        <v>-57.8</v>
      </c>
      <c r="M401" s="13" t="str">
        <f ca="1">IF(K401&lt;0,"VENCIDO",IF(AND(K401&gt;0,K401&lt;120),"PROXIMO A VENCER","ACTIVO"))</f>
        <v>VENCIDO</v>
      </c>
      <c r="N401" s="68"/>
      <c r="O401" s="68" t="s">
        <v>528</v>
      </c>
      <c r="P401" s="68"/>
      <c r="Q401" s="68"/>
      <c r="R401" s="68"/>
      <c r="S401" s="68" t="s">
        <v>530</v>
      </c>
    </row>
    <row r="402" spans="1:20" ht="63.75" hidden="1">
      <c r="A402" s="68">
        <v>2014</v>
      </c>
      <c r="B402" s="68">
        <v>10</v>
      </c>
      <c r="C402" s="68" t="s">
        <v>655</v>
      </c>
      <c r="D402" s="69" t="s">
        <v>1067</v>
      </c>
      <c r="E402" s="68" t="s">
        <v>69</v>
      </c>
      <c r="F402" s="68" t="s">
        <v>1068</v>
      </c>
      <c r="G402" s="70">
        <v>41873</v>
      </c>
      <c r="H402" s="70">
        <v>42968</v>
      </c>
      <c r="I402" s="68" t="s">
        <v>984</v>
      </c>
      <c r="J402" s="9">
        <f ca="1">TODAY()</f>
        <v>45400</v>
      </c>
      <c r="K402" s="10">
        <f ca="1">+H402-J402</f>
        <v>-2432</v>
      </c>
      <c r="L402" s="10">
        <f ca="1">((K402*1)/30)</f>
        <v>-81.066666666666663</v>
      </c>
      <c r="M402" s="13" t="str">
        <f ca="1">IF(K402&lt;0,"VENCIDO",IF(AND(K402&gt;0,K402&lt;120),"PROXIMO A VENCER","ACTIVO"))</f>
        <v>VENCIDO</v>
      </c>
      <c r="N402" s="68"/>
      <c r="O402" s="68" t="s">
        <v>528</v>
      </c>
      <c r="P402" s="88"/>
      <c r="Q402" s="111"/>
      <c r="R402" s="68"/>
      <c r="S402" s="68" t="s">
        <v>659</v>
      </c>
    </row>
    <row r="403" spans="1:20" ht="45.75" hidden="1">
      <c r="A403" s="77">
        <v>2014</v>
      </c>
      <c r="B403" s="77">
        <v>9</v>
      </c>
      <c r="C403" s="77" t="s">
        <v>21</v>
      </c>
      <c r="D403" s="5" t="s">
        <v>1069</v>
      </c>
      <c r="E403" s="7" t="s">
        <v>69</v>
      </c>
      <c r="F403" s="77" t="s">
        <v>1070</v>
      </c>
      <c r="G403" s="101">
        <v>41691</v>
      </c>
      <c r="H403" s="102">
        <v>42420</v>
      </c>
      <c r="I403" s="77" t="s">
        <v>338</v>
      </c>
      <c r="J403" s="9">
        <f ca="1">TODAY()</f>
        <v>45400</v>
      </c>
      <c r="K403" s="10">
        <f ca="1">+H403-J403</f>
        <v>-2980</v>
      </c>
      <c r="L403" s="10">
        <f ca="1">((K403*1)/30)</f>
        <v>-99.333333333333329</v>
      </c>
      <c r="M403" s="13" t="str">
        <f ca="1">IF(K403&lt;0,"VENCIDO",IF(AND(K403&gt;0,K403&lt;120),"PROXIMO A VENCER","ACTIVO"))</f>
        <v>VENCIDO</v>
      </c>
      <c r="N403" s="77"/>
      <c r="O403" s="77" t="s">
        <v>109</v>
      </c>
      <c r="P403" s="77"/>
      <c r="Q403" s="77"/>
      <c r="R403" s="77"/>
      <c r="S403" s="77" t="s">
        <v>406</v>
      </c>
    </row>
    <row r="404" spans="1:20" ht="76.5" hidden="1">
      <c r="A404" s="68">
        <v>2014</v>
      </c>
      <c r="B404" s="68">
        <v>8</v>
      </c>
      <c r="C404" s="68" t="s">
        <v>1071</v>
      </c>
      <c r="D404" s="69" t="s">
        <v>1072</v>
      </c>
      <c r="E404" s="68" t="s">
        <v>554</v>
      </c>
      <c r="F404" s="68" t="s">
        <v>1073</v>
      </c>
      <c r="G404" s="70">
        <v>41962</v>
      </c>
      <c r="H404" s="70">
        <v>43787</v>
      </c>
      <c r="I404" s="68" t="s">
        <v>820</v>
      </c>
      <c r="J404" s="9">
        <f ca="1">TODAY()</f>
        <v>45400</v>
      </c>
      <c r="K404" s="10">
        <f ca="1">+H404-J404</f>
        <v>-1613</v>
      </c>
      <c r="L404" s="10">
        <f ca="1">((K404*1)/30)</f>
        <v>-53.766666666666666</v>
      </c>
      <c r="M404" s="13" t="str">
        <f ca="1">IF(K404&lt;0,"VENCIDO",IF(AND(K404&gt;0,K404&lt;120),"PROXIMO A VENCER","ACTIVO"))</f>
        <v>VENCIDO</v>
      </c>
      <c r="N404" s="68"/>
      <c r="O404" s="68" t="s">
        <v>528</v>
      </c>
      <c r="P404" s="68"/>
      <c r="Q404" s="68"/>
      <c r="R404" s="68"/>
      <c r="S404" s="68" t="s">
        <v>897</v>
      </c>
    </row>
    <row r="405" spans="1:20" ht="51" hidden="1">
      <c r="A405" s="68">
        <v>2014</v>
      </c>
      <c r="B405" s="68">
        <v>7</v>
      </c>
      <c r="C405" s="68" t="s">
        <v>655</v>
      </c>
      <c r="D405" s="69" t="s">
        <v>1074</v>
      </c>
      <c r="E405" s="68" t="s">
        <v>69</v>
      </c>
      <c r="F405" s="68" t="s">
        <v>1075</v>
      </c>
      <c r="G405" s="70">
        <v>42002</v>
      </c>
      <c r="H405" s="70">
        <v>43462</v>
      </c>
      <c r="I405" s="68" t="s">
        <v>916</v>
      </c>
      <c r="J405" s="9">
        <f ca="1">TODAY()</f>
        <v>45400</v>
      </c>
      <c r="K405" s="10">
        <f ca="1">+H405-J405</f>
        <v>-1938</v>
      </c>
      <c r="L405" s="10">
        <f ca="1">((K405*1)/30)</f>
        <v>-64.599999999999994</v>
      </c>
      <c r="M405" s="13" t="str">
        <f ca="1">IF(K405&lt;0,"VENCIDO",IF(AND(K405&gt;0,K405&lt;120),"PROXIMO A VENCER","ACTIVO"))</f>
        <v>VENCIDO</v>
      </c>
      <c r="N405" s="68"/>
      <c r="O405" s="68" t="s">
        <v>528</v>
      </c>
      <c r="P405" s="68"/>
      <c r="Q405" s="68"/>
      <c r="R405" s="68"/>
      <c r="S405" s="68" t="s">
        <v>897</v>
      </c>
    </row>
    <row r="406" spans="1:20" ht="51">
      <c r="A406" s="68">
        <v>2014</v>
      </c>
      <c r="B406" s="68">
        <v>6</v>
      </c>
      <c r="C406" s="68" t="s">
        <v>1076</v>
      </c>
      <c r="D406" s="69" t="s">
        <v>1077</v>
      </c>
      <c r="E406" s="68" t="s">
        <v>69</v>
      </c>
      <c r="F406" s="68" t="s">
        <v>1078</v>
      </c>
      <c r="G406" s="70">
        <v>44565</v>
      </c>
      <c r="H406" s="70">
        <v>46390</v>
      </c>
      <c r="I406" s="68" t="s">
        <v>820</v>
      </c>
      <c r="J406" s="9">
        <f ca="1">TODAY()</f>
        <v>45400</v>
      </c>
      <c r="K406" s="10">
        <f ca="1">+H406-J406</f>
        <v>990</v>
      </c>
      <c r="L406" s="10">
        <f ca="1">((K406*1)/30)</f>
        <v>33</v>
      </c>
      <c r="M406" s="13" t="str">
        <f ca="1">IF(K406&lt;0,"VENCIDO",IF(AND(K406&gt;0,K406&lt;120),"PROXIMO A VENCER","ACTIVO"))</f>
        <v>ACTIVO</v>
      </c>
      <c r="N406" s="68"/>
      <c r="O406" s="68" t="s">
        <v>528</v>
      </c>
      <c r="P406" s="68"/>
      <c r="Q406" s="71" t="s">
        <v>1079</v>
      </c>
      <c r="R406" s="68"/>
      <c r="S406" s="68" t="s">
        <v>897</v>
      </c>
    </row>
    <row r="407" spans="1:20" ht="45.75" hidden="1">
      <c r="A407" s="77">
        <v>2014</v>
      </c>
      <c r="B407" s="77">
        <v>5</v>
      </c>
      <c r="C407" s="77" t="s">
        <v>21</v>
      </c>
      <c r="D407" s="5" t="s">
        <v>1080</v>
      </c>
      <c r="E407" s="7" t="s">
        <v>69</v>
      </c>
      <c r="F407" s="77" t="s">
        <v>1081</v>
      </c>
      <c r="G407" s="101">
        <v>41712</v>
      </c>
      <c r="H407" s="102">
        <v>42442</v>
      </c>
      <c r="I407" s="77" t="s">
        <v>338</v>
      </c>
      <c r="J407" s="9">
        <f ca="1">TODAY()</f>
        <v>45400</v>
      </c>
      <c r="K407" s="10">
        <f ca="1">+H407-J407</f>
        <v>-2958</v>
      </c>
      <c r="L407" s="10">
        <f ca="1">((K407*1)/30)</f>
        <v>-98.6</v>
      </c>
      <c r="M407" s="13" t="str">
        <f ca="1">IF(K407&lt;0,"VENCIDO",IF(AND(K407&gt;0,K407&lt;120),"PROXIMO A VENCER","ACTIVO"))</f>
        <v>VENCIDO</v>
      </c>
      <c r="N407" s="77"/>
      <c r="O407" s="77" t="s">
        <v>109</v>
      </c>
      <c r="P407" s="77"/>
      <c r="Q407" s="77"/>
      <c r="R407" s="77"/>
      <c r="S407" s="77" t="s">
        <v>406</v>
      </c>
    </row>
    <row r="408" spans="1:20" ht="63.75" hidden="1">
      <c r="A408" s="68">
        <v>2014</v>
      </c>
      <c r="B408" s="68">
        <v>4</v>
      </c>
      <c r="C408" s="68" t="s">
        <v>909</v>
      </c>
      <c r="D408" s="69" t="s">
        <v>1082</v>
      </c>
      <c r="E408" s="68" t="s">
        <v>233</v>
      </c>
      <c r="F408" s="68" t="s">
        <v>1083</v>
      </c>
      <c r="G408" s="70">
        <v>41877</v>
      </c>
      <c r="H408" s="70">
        <v>43337</v>
      </c>
      <c r="I408" s="68" t="s">
        <v>1084</v>
      </c>
      <c r="J408" s="9">
        <f ca="1">TODAY()</f>
        <v>45400</v>
      </c>
      <c r="K408" s="10">
        <f ca="1">+H408-J408</f>
        <v>-2063</v>
      </c>
      <c r="L408" s="10">
        <f ca="1">((K408*1)/30)</f>
        <v>-68.766666666666666</v>
      </c>
      <c r="M408" s="13" t="str">
        <f ca="1">IF(K408&lt;0,"VENCIDO",IF(AND(K408&gt;0,K408&lt;120),"PROXIMO A VENCER","ACTIVO"))</f>
        <v>VENCIDO</v>
      </c>
      <c r="N408" s="68" t="s">
        <v>675</v>
      </c>
      <c r="O408" s="68" t="s">
        <v>528</v>
      </c>
      <c r="P408" s="68"/>
      <c r="Q408" s="68"/>
      <c r="R408" s="68"/>
      <c r="S408" s="68" t="s">
        <v>897</v>
      </c>
    </row>
    <row r="409" spans="1:20" ht="45.75" hidden="1">
      <c r="A409" s="77">
        <v>2014</v>
      </c>
      <c r="B409" s="77">
        <v>3</v>
      </c>
      <c r="C409" s="77" t="s">
        <v>21</v>
      </c>
      <c r="D409" s="5" t="s">
        <v>1085</v>
      </c>
      <c r="E409" s="7" t="s">
        <v>69</v>
      </c>
      <c r="F409" s="77" t="s">
        <v>1086</v>
      </c>
      <c r="G409" s="101">
        <v>41673</v>
      </c>
      <c r="H409" s="102">
        <v>42037</v>
      </c>
      <c r="I409" s="77" t="s">
        <v>267</v>
      </c>
      <c r="J409" s="9">
        <f ca="1">TODAY()</f>
        <v>45400</v>
      </c>
      <c r="K409" s="10">
        <f ca="1">+H409-J409</f>
        <v>-3363</v>
      </c>
      <c r="L409" s="10">
        <f ca="1">((K409*1)/30)</f>
        <v>-112.1</v>
      </c>
      <c r="M409" s="13" t="str">
        <f ca="1">IF(K409&lt;0,"VENCIDO",IF(AND(K409&gt;0,K409&lt;120),"PROXIMO A VENCER","ACTIVO"))</f>
        <v>VENCIDO</v>
      </c>
      <c r="N409" s="77"/>
      <c r="O409" s="77" t="s">
        <v>109</v>
      </c>
      <c r="P409" s="77"/>
      <c r="Q409" s="77"/>
      <c r="R409" s="77" t="s">
        <v>932</v>
      </c>
      <c r="S409" s="77" t="s">
        <v>406</v>
      </c>
    </row>
    <row r="410" spans="1:20" ht="38.25" hidden="1">
      <c r="A410" s="68">
        <v>2014</v>
      </c>
      <c r="B410" s="68">
        <v>2</v>
      </c>
      <c r="C410" s="68" t="s">
        <v>595</v>
      </c>
      <c r="D410" s="69" t="s">
        <v>1087</v>
      </c>
      <c r="E410" s="68" t="s">
        <v>841</v>
      </c>
      <c r="F410" s="68" t="s">
        <v>1088</v>
      </c>
      <c r="G410" s="70">
        <v>41758</v>
      </c>
      <c r="H410" s="70">
        <v>43583</v>
      </c>
      <c r="I410" s="68" t="s">
        <v>820</v>
      </c>
      <c r="J410" s="9">
        <f ca="1">TODAY()</f>
        <v>45400</v>
      </c>
      <c r="K410" s="10">
        <f ca="1">+H410-J410</f>
        <v>-1817</v>
      </c>
      <c r="L410" s="10">
        <f ca="1">((K410*1)/30)</f>
        <v>-60.56666666666667</v>
      </c>
      <c r="M410" s="13" t="str">
        <f ca="1">IF(K410&lt;0,"VENCIDO",IF(AND(K410&gt;0,K410&lt;120),"PROXIMO A VENCER","ACTIVO"))</f>
        <v>VENCIDO</v>
      </c>
      <c r="N410" s="68"/>
      <c r="O410" s="68" t="s">
        <v>528</v>
      </c>
      <c r="P410" s="68"/>
      <c r="Q410" s="68"/>
      <c r="R410" s="68"/>
      <c r="S410" s="68" t="s">
        <v>1089</v>
      </c>
    </row>
    <row r="411" spans="1:20" ht="63.75" hidden="1">
      <c r="A411" s="68">
        <v>2014</v>
      </c>
      <c r="B411" s="68">
        <v>1</v>
      </c>
      <c r="C411" s="68" t="s">
        <v>655</v>
      </c>
      <c r="D411" s="69" t="s">
        <v>1090</v>
      </c>
      <c r="E411" s="68" t="s">
        <v>841</v>
      </c>
      <c r="F411" s="70" t="s">
        <v>1091</v>
      </c>
      <c r="G411" s="70">
        <v>41992</v>
      </c>
      <c r="H411" s="70">
        <v>43452</v>
      </c>
      <c r="I411" s="68" t="s">
        <v>916</v>
      </c>
      <c r="J411" s="9">
        <f ca="1">TODAY()</f>
        <v>45400</v>
      </c>
      <c r="K411" s="10">
        <f ca="1">+H411-J411</f>
        <v>-1948</v>
      </c>
      <c r="L411" s="10">
        <f ca="1">((K411*1)/30)</f>
        <v>-64.933333333333337</v>
      </c>
      <c r="M411" s="13" t="str">
        <f ca="1">IF(K411&lt;0,"VENCIDO",IF(AND(K411&gt;0,K411&lt;120),"PROXIMO A VENCER","ACTIVO"))</f>
        <v>VENCIDO</v>
      </c>
      <c r="N411" s="68"/>
      <c r="O411" s="68" t="s">
        <v>528</v>
      </c>
      <c r="P411" s="68"/>
      <c r="Q411" s="68"/>
      <c r="R411" s="68"/>
      <c r="S411" s="68" t="s">
        <v>897</v>
      </c>
    </row>
    <row r="412" spans="1:20" ht="51" hidden="1">
      <c r="A412" s="68">
        <v>2013</v>
      </c>
      <c r="B412" s="68">
        <v>21</v>
      </c>
      <c r="C412" s="68" t="s">
        <v>1092</v>
      </c>
      <c r="D412" s="69" t="s">
        <v>904</v>
      </c>
      <c r="E412" s="68" t="s">
        <v>554</v>
      </c>
      <c r="F412" s="68" t="s">
        <v>1093</v>
      </c>
      <c r="G412" s="70">
        <v>41376</v>
      </c>
      <c r="H412" s="70">
        <v>43201</v>
      </c>
      <c r="I412" s="68" t="s">
        <v>820</v>
      </c>
      <c r="J412" s="9">
        <f ca="1">TODAY()</f>
        <v>45400</v>
      </c>
      <c r="K412" s="10">
        <f ca="1">+H412-J412</f>
        <v>-2199</v>
      </c>
      <c r="L412" s="10">
        <f ca="1">((K412*1)/30)</f>
        <v>-73.3</v>
      </c>
      <c r="M412" s="13" t="str">
        <f ca="1">IF(K412&lt;0,"VENCIDO",IF(AND(K412&gt;0,K412&lt;120),"PROXIMO A VENCER","ACTIVO"))</f>
        <v>VENCIDO</v>
      </c>
      <c r="N412" s="68"/>
      <c r="O412" s="68" t="s">
        <v>528</v>
      </c>
      <c r="P412" s="68"/>
      <c r="Q412" s="68"/>
      <c r="R412" s="68"/>
      <c r="S412" s="68" t="s">
        <v>530</v>
      </c>
      <c r="T412" s="112"/>
    </row>
    <row r="413" spans="1:20" ht="38.25" hidden="1">
      <c r="A413" s="68">
        <v>2013</v>
      </c>
      <c r="B413" s="68">
        <v>20</v>
      </c>
      <c r="C413" s="68" t="s">
        <v>1094</v>
      </c>
      <c r="D413" s="69" t="s">
        <v>1095</v>
      </c>
      <c r="E413" s="68" t="s">
        <v>1096</v>
      </c>
      <c r="F413" s="68" t="s">
        <v>1097</v>
      </c>
      <c r="G413" s="70">
        <v>41550</v>
      </c>
      <c r="H413" s="70">
        <v>42645</v>
      </c>
      <c r="I413" s="68" t="s">
        <v>217</v>
      </c>
      <c r="J413" s="9">
        <f ca="1">TODAY()</f>
        <v>45400</v>
      </c>
      <c r="K413" s="10">
        <f ca="1">+H413-J413</f>
        <v>-2755</v>
      </c>
      <c r="L413" s="10">
        <f ca="1">((K413*1)/30)</f>
        <v>-91.833333333333329</v>
      </c>
      <c r="M413" s="13" t="str">
        <f ca="1">IF(K413&lt;0,"VENCIDO",IF(AND(K413&gt;0,K413&lt;120),"PROXIMO A VENCER","ACTIVO"))</f>
        <v>VENCIDO</v>
      </c>
      <c r="N413" s="68" t="s">
        <v>1098</v>
      </c>
      <c r="O413" s="68" t="s">
        <v>528</v>
      </c>
      <c r="P413" s="68"/>
      <c r="Q413" s="68"/>
      <c r="R413" s="68"/>
      <c r="S413" s="68" t="s">
        <v>530</v>
      </c>
      <c r="T413" s="112"/>
    </row>
    <row r="414" spans="1:20" ht="51">
      <c r="A414" s="68">
        <v>2013</v>
      </c>
      <c r="B414" s="68">
        <v>19</v>
      </c>
      <c r="C414" s="68" t="s">
        <v>906</v>
      </c>
      <c r="D414" s="69" t="s">
        <v>1099</v>
      </c>
      <c r="E414" s="68" t="s">
        <v>233</v>
      </c>
      <c r="F414" s="68" t="s">
        <v>1100</v>
      </c>
      <c r="G414" s="70">
        <v>41319</v>
      </c>
      <c r="H414" s="70">
        <v>45702</v>
      </c>
      <c r="I414" s="68" t="s">
        <v>217</v>
      </c>
      <c r="J414" s="9">
        <f ca="1">TODAY()</f>
        <v>45400</v>
      </c>
      <c r="K414" s="10">
        <f ca="1">+H414-J414</f>
        <v>302</v>
      </c>
      <c r="L414" s="10">
        <f ca="1">((K414*1)/30)</f>
        <v>10.066666666666666</v>
      </c>
      <c r="M414" s="13" t="str">
        <f ca="1">IF(K414&lt;0,"VENCIDO",IF(AND(K414&gt;0,K414&lt;120),"PROXIMO A VENCER","ACTIVO"))</f>
        <v>ACTIVO</v>
      </c>
      <c r="N414" s="68" t="s">
        <v>889</v>
      </c>
      <c r="O414" s="68" t="s">
        <v>528</v>
      </c>
      <c r="P414" s="68"/>
      <c r="Q414" s="68"/>
      <c r="R414" s="68"/>
      <c r="S414" s="88" t="s">
        <v>406</v>
      </c>
      <c r="T414" s="112"/>
    </row>
    <row r="415" spans="1:20" ht="76.5" hidden="1">
      <c r="A415" s="77">
        <v>2013</v>
      </c>
      <c r="B415" s="77">
        <v>18</v>
      </c>
      <c r="C415" s="77" t="s">
        <v>484</v>
      </c>
      <c r="D415" s="5" t="s">
        <v>1101</v>
      </c>
      <c r="E415" s="7" t="s">
        <v>413</v>
      </c>
      <c r="F415" s="77" t="s">
        <v>1102</v>
      </c>
      <c r="G415" s="101">
        <v>41377</v>
      </c>
      <c r="H415" s="102">
        <v>43204</v>
      </c>
      <c r="I415" s="77" t="s">
        <v>180</v>
      </c>
      <c r="J415" s="9">
        <f ca="1">TODAY()</f>
        <v>45400</v>
      </c>
      <c r="K415" s="10">
        <f ca="1">+H415-J415</f>
        <v>-2196</v>
      </c>
      <c r="L415" s="10">
        <f ca="1">((K415*1)/30)</f>
        <v>-73.2</v>
      </c>
      <c r="M415" s="13" t="str">
        <f ca="1">IF(K415&lt;0,"VENCIDO",IF(AND(K415&gt;0,K415&lt;120),"PROXIMO A VENCER","ACTIVO"))</f>
        <v>VENCIDO</v>
      </c>
      <c r="N415" s="77"/>
      <c r="O415" s="77" t="s">
        <v>109</v>
      </c>
      <c r="P415" s="77"/>
      <c r="Q415" s="77"/>
      <c r="R415" s="77"/>
      <c r="S415" s="77" t="s">
        <v>659</v>
      </c>
    </row>
    <row r="416" spans="1:20" ht="38.25" hidden="1">
      <c r="A416" s="68">
        <v>2013</v>
      </c>
      <c r="B416" s="68">
        <v>17</v>
      </c>
      <c r="C416" s="68" t="s">
        <v>1103</v>
      </c>
      <c r="D416" s="69" t="s">
        <v>1104</v>
      </c>
      <c r="E416" s="68" t="s">
        <v>554</v>
      </c>
      <c r="F416" s="68" t="s">
        <v>1105</v>
      </c>
      <c r="G416" s="70">
        <v>41276</v>
      </c>
      <c r="H416" s="70">
        <v>42736</v>
      </c>
      <c r="I416" s="68" t="s">
        <v>916</v>
      </c>
      <c r="J416" s="9">
        <f ca="1">TODAY()</f>
        <v>45400</v>
      </c>
      <c r="K416" s="10">
        <f ca="1">+H416-J416</f>
        <v>-2664</v>
      </c>
      <c r="L416" s="10">
        <f ca="1">((K416*1)/30)</f>
        <v>-88.8</v>
      </c>
      <c r="M416" s="13" t="str">
        <f ca="1">IF(K416&lt;0,"VENCIDO",IF(AND(K416&gt;0,K416&lt;120),"PROXIMO A VENCER","ACTIVO"))</f>
        <v>VENCIDO</v>
      </c>
      <c r="N416" s="68"/>
      <c r="O416" s="68" t="s">
        <v>528</v>
      </c>
      <c r="P416" s="88"/>
      <c r="Q416" s="68"/>
      <c r="R416" s="68"/>
      <c r="S416" s="68" t="s">
        <v>406</v>
      </c>
    </row>
    <row r="417" spans="1:19" ht="102" hidden="1">
      <c r="A417" s="68">
        <v>2013</v>
      </c>
      <c r="B417" s="68">
        <v>16</v>
      </c>
      <c r="C417" s="68" t="s">
        <v>655</v>
      </c>
      <c r="D417" s="69" t="s">
        <v>1106</v>
      </c>
      <c r="E417" s="68" t="s">
        <v>841</v>
      </c>
      <c r="F417" s="68" t="s">
        <v>1107</v>
      </c>
      <c r="G417" s="70">
        <v>41556</v>
      </c>
      <c r="H417" s="70">
        <v>43381</v>
      </c>
      <c r="I417" s="68" t="s">
        <v>820</v>
      </c>
      <c r="J417" s="9">
        <f ca="1">TODAY()</f>
        <v>45400</v>
      </c>
      <c r="K417" s="10">
        <f ca="1">+H417-J417</f>
        <v>-2019</v>
      </c>
      <c r="L417" s="10">
        <f ca="1">((K417*1)/30)</f>
        <v>-67.3</v>
      </c>
      <c r="M417" s="13" t="str">
        <f ca="1">IF(K417&lt;0,"VENCIDO",IF(AND(K417&gt;0,K417&lt;120),"PROXIMO A VENCER","ACTIVO"))</f>
        <v>VENCIDO</v>
      </c>
      <c r="N417" s="68"/>
      <c r="O417" s="68" t="s">
        <v>528</v>
      </c>
      <c r="P417" s="68"/>
      <c r="Q417" s="68"/>
      <c r="R417" s="68"/>
      <c r="S417" s="68" t="s">
        <v>659</v>
      </c>
    </row>
    <row r="418" spans="1:19" ht="38.25" hidden="1">
      <c r="A418" s="68">
        <v>2013</v>
      </c>
      <c r="B418" s="68">
        <v>15</v>
      </c>
      <c r="C418" s="68" t="s">
        <v>924</v>
      </c>
      <c r="D418" s="69" t="s">
        <v>1108</v>
      </c>
      <c r="E418" s="68" t="s">
        <v>233</v>
      </c>
      <c r="F418" s="68" t="s">
        <v>1109</v>
      </c>
      <c r="G418" s="70">
        <v>41351</v>
      </c>
      <c r="H418" s="113">
        <v>42080</v>
      </c>
      <c r="I418" s="68" t="s">
        <v>824</v>
      </c>
      <c r="J418" s="9">
        <f ca="1">TODAY()</f>
        <v>45400</v>
      </c>
      <c r="K418" s="10">
        <f ca="1">+H418-J418</f>
        <v>-3320</v>
      </c>
      <c r="L418" s="10">
        <f ca="1">((K418*1)/30)</f>
        <v>-110.66666666666667</v>
      </c>
      <c r="M418" s="13" t="str">
        <f ca="1">IF(K418&lt;0,"VENCIDO",IF(AND(K418&gt;0,K418&lt;120),"PROXIMO A VENCER","ACTIVO"))</f>
        <v>VENCIDO</v>
      </c>
      <c r="N418" s="68" t="s">
        <v>1110</v>
      </c>
      <c r="O418" s="68" t="s">
        <v>528</v>
      </c>
      <c r="P418" s="88" t="s">
        <v>1111</v>
      </c>
      <c r="Q418" s="68"/>
      <c r="R418" s="68" t="s">
        <v>880</v>
      </c>
      <c r="S418" s="68" t="s">
        <v>406</v>
      </c>
    </row>
    <row r="419" spans="1:19" ht="38.25" hidden="1">
      <c r="A419" s="68">
        <v>2013</v>
      </c>
      <c r="B419" s="68">
        <v>14</v>
      </c>
      <c r="C419" s="68" t="s">
        <v>1112</v>
      </c>
      <c r="D419" s="69" t="s">
        <v>1113</v>
      </c>
      <c r="E419" s="68" t="s">
        <v>841</v>
      </c>
      <c r="F419" s="68" t="s">
        <v>1114</v>
      </c>
      <c r="G419" s="70">
        <v>41351</v>
      </c>
      <c r="H419" s="113">
        <v>43541</v>
      </c>
      <c r="I419" s="68" t="s">
        <v>984</v>
      </c>
      <c r="J419" s="9">
        <f ca="1">TODAY()</f>
        <v>45400</v>
      </c>
      <c r="K419" s="10">
        <f ca="1">+H419-J419</f>
        <v>-1859</v>
      </c>
      <c r="L419" s="10">
        <f ca="1">((K419*1)/30)</f>
        <v>-61.966666666666669</v>
      </c>
      <c r="M419" s="13" t="str">
        <f ca="1">IF(K419&lt;0,"VENCIDO",IF(AND(K419&gt;0,K419&lt;120),"PROXIMO A VENCER","ACTIVO"))</f>
        <v>VENCIDO</v>
      </c>
      <c r="N419" s="68"/>
      <c r="O419" s="68" t="s">
        <v>528</v>
      </c>
      <c r="P419" s="68"/>
      <c r="Q419" s="68"/>
      <c r="R419" s="68"/>
      <c r="S419" s="68" t="s">
        <v>406</v>
      </c>
    </row>
    <row r="420" spans="1:19" ht="63.75" hidden="1">
      <c r="A420" s="68">
        <v>2013</v>
      </c>
      <c r="B420" s="68">
        <v>13</v>
      </c>
      <c r="C420" s="68" t="s">
        <v>655</v>
      </c>
      <c r="D420" s="69" t="s">
        <v>1115</v>
      </c>
      <c r="E420" s="68" t="s">
        <v>841</v>
      </c>
      <c r="F420" s="68" t="s">
        <v>1116</v>
      </c>
      <c r="G420" s="70">
        <v>41387</v>
      </c>
      <c r="H420" s="70">
        <v>42847</v>
      </c>
      <c r="I420" s="68" t="s">
        <v>916</v>
      </c>
      <c r="J420" s="9">
        <f ca="1">TODAY()</f>
        <v>45400</v>
      </c>
      <c r="K420" s="10">
        <f ca="1">+H420-J420</f>
        <v>-2553</v>
      </c>
      <c r="L420" s="10">
        <f ca="1">((K420*1)/30)</f>
        <v>-85.1</v>
      </c>
      <c r="M420" s="13" t="str">
        <f ca="1">IF(K420&lt;0,"VENCIDO",IF(AND(K420&gt;0,K420&lt;120),"PROXIMO A VENCER","ACTIVO"))</f>
        <v>VENCIDO</v>
      </c>
      <c r="N420" s="68"/>
      <c r="O420" s="68" t="s">
        <v>528</v>
      </c>
      <c r="P420" s="88"/>
      <c r="Q420" s="68"/>
      <c r="R420" s="68"/>
      <c r="S420" s="68" t="s">
        <v>659</v>
      </c>
    </row>
    <row r="421" spans="1:19" ht="51" hidden="1">
      <c r="A421" s="68">
        <v>2013</v>
      </c>
      <c r="B421" s="68">
        <v>12</v>
      </c>
      <c r="C421" s="68" t="s">
        <v>655</v>
      </c>
      <c r="D421" s="69" t="s">
        <v>1117</v>
      </c>
      <c r="E421" s="68" t="s">
        <v>841</v>
      </c>
      <c r="F421" s="68" t="s">
        <v>1118</v>
      </c>
      <c r="G421" s="114">
        <v>44624</v>
      </c>
      <c r="H421" s="114"/>
      <c r="I421" s="68" t="s">
        <v>984</v>
      </c>
      <c r="J421" s="9">
        <f ca="1">TODAY()</f>
        <v>45400</v>
      </c>
      <c r="K421" s="10">
        <f ca="1">+H421-J421</f>
        <v>-45400</v>
      </c>
      <c r="L421" s="10">
        <f ca="1">((K421*1)/30)</f>
        <v>-1513.3333333333333</v>
      </c>
      <c r="M421" s="13" t="str">
        <f ca="1">IF(K421&lt;0,"VENCIDO",IF(AND(K421&gt;0,K421&lt;120),"PROXIMO A VENCER","ACTIVO"))</f>
        <v>VENCIDO</v>
      </c>
      <c r="N421" s="68"/>
      <c r="O421" s="68" t="s">
        <v>528</v>
      </c>
      <c r="P421" s="68"/>
      <c r="Q421" s="68"/>
      <c r="R421" s="68"/>
      <c r="S421" s="68" t="s">
        <v>659</v>
      </c>
    </row>
    <row r="422" spans="1:19" ht="89.25" hidden="1">
      <c r="A422" s="68">
        <v>2013</v>
      </c>
      <c r="B422" s="68">
        <v>11</v>
      </c>
      <c r="C422" s="68" t="s">
        <v>924</v>
      </c>
      <c r="D422" s="69" t="s">
        <v>1119</v>
      </c>
      <c r="E422" s="68" t="s">
        <v>554</v>
      </c>
      <c r="F422" s="68" t="s">
        <v>1120</v>
      </c>
      <c r="G422" s="70">
        <v>41393</v>
      </c>
      <c r="H422" s="70">
        <v>42488</v>
      </c>
      <c r="I422" s="68" t="s">
        <v>984</v>
      </c>
      <c r="J422" s="9">
        <f ca="1">TODAY()</f>
        <v>45400</v>
      </c>
      <c r="K422" s="10">
        <f ca="1">+H422-J422</f>
        <v>-2912</v>
      </c>
      <c r="L422" s="10">
        <f ca="1">((K422*1)/30)</f>
        <v>-97.066666666666663</v>
      </c>
      <c r="M422" s="13" t="str">
        <f ca="1">IF(K422&lt;0,"VENCIDO",IF(AND(K422&gt;0,K422&lt;120),"PROXIMO A VENCER","ACTIVO"))</f>
        <v>VENCIDO</v>
      </c>
      <c r="N422" s="68"/>
      <c r="O422" s="68" t="s">
        <v>528</v>
      </c>
      <c r="P422" s="88" t="s">
        <v>1121</v>
      </c>
      <c r="Q422" s="68"/>
      <c r="R422" s="68" t="s">
        <v>880</v>
      </c>
      <c r="S422" s="68" t="s">
        <v>406</v>
      </c>
    </row>
    <row r="423" spans="1:19" ht="51" hidden="1">
      <c r="A423" s="68">
        <v>2013</v>
      </c>
      <c r="B423" s="68">
        <v>10</v>
      </c>
      <c r="C423" s="68" t="s">
        <v>655</v>
      </c>
      <c r="D423" s="69" t="s">
        <v>331</v>
      </c>
      <c r="E423" s="68" t="s">
        <v>841</v>
      </c>
      <c r="F423" s="68" t="s">
        <v>1122</v>
      </c>
      <c r="G423" s="70">
        <v>41396</v>
      </c>
      <c r="H423" s="70">
        <v>42125</v>
      </c>
      <c r="I423" s="68" t="s">
        <v>824</v>
      </c>
      <c r="J423" s="9">
        <f ca="1">TODAY()</f>
        <v>45400</v>
      </c>
      <c r="K423" s="10">
        <f ca="1">+H423-J423</f>
        <v>-3275</v>
      </c>
      <c r="L423" s="10">
        <f ca="1">((K423*1)/30)</f>
        <v>-109.16666666666667</v>
      </c>
      <c r="M423" s="13" t="str">
        <f ca="1">IF(K423&lt;0,"VENCIDO",IF(AND(K423&gt;0,K423&lt;120),"PROXIMO A VENCER","ACTIVO"))</f>
        <v>VENCIDO</v>
      </c>
      <c r="N423" s="68"/>
      <c r="O423" s="68" t="s">
        <v>528</v>
      </c>
      <c r="P423" s="88"/>
      <c r="Q423" s="68"/>
      <c r="R423" s="68"/>
      <c r="S423" s="68" t="s">
        <v>659</v>
      </c>
    </row>
    <row r="424" spans="1:19" ht="102" hidden="1">
      <c r="A424" s="68">
        <v>2013</v>
      </c>
      <c r="B424" s="68">
        <v>9</v>
      </c>
      <c r="C424" s="68" t="s">
        <v>924</v>
      </c>
      <c r="D424" s="69" t="s">
        <v>1123</v>
      </c>
      <c r="E424" s="70" t="s">
        <v>841</v>
      </c>
      <c r="F424" s="68" t="s">
        <v>1124</v>
      </c>
      <c r="G424" s="70">
        <v>41436</v>
      </c>
      <c r="H424" s="70">
        <v>43261</v>
      </c>
      <c r="I424" s="68" t="s">
        <v>1125</v>
      </c>
      <c r="J424" s="9">
        <f ca="1">TODAY()</f>
        <v>45400</v>
      </c>
      <c r="K424" s="10">
        <f ca="1">+H424-J424</f>
        <v>-2139</v>
      </c>
      <c r="L424" s="10">
        <f ca="1">((K424*1)/30)</f>
        <v>-71.3</v>
      </c>
      <c r="M424" s="13" t="str">
        <f ca="1">IF(K424&lt;0,"VENCIDO",IF(AND(K424&gt;0,K424&lt;120),"PROXIMO A VENCER","ACTIVO"))</f>
        <v>VENCIDO</v>
      </c>
      <c r="N424" s="68" t="s">
        <v>889</v>
      </c>
      <c r="O424" s="68" t="s">
        <v>528</v>
      </c>
      <c r="P424" s="68"/>
      <c r="Q424" s="68"/>
      <c r="R424" s="68"/>
      <c r="S424" s="68" t="s">
        <v>406</v>
      </c>
    </row>
    <row r="425" spans="1:19" ht="63.75" hidden="1">
      <c r="A425" s="68">
        <v>2013</v>
      </c>
      <c r="B425" s="68">
        <v>8</v>
      </c>
      <c r="C425" s="68" t="s">
        <v>1126</v>
      </c>
      <c r="D425" s="69" t="s">
        <v>1127</v>
      </c>
      <c r="E425" s="68" t="s">
        <v>69</v>
      </c>
      <c r="F425" s="68" t="s">
        <v>1128</v>
      </c>
      <c r="G425" s="70">
        <v>41397</v>
      </c>
      <c r="H425" s="113">
        <v>43587</v>
      </c>
      <c r="I425" s="68" t="s">
        <v>1129</v>
      </c>
      <c r="J425" s="9">
        <f ca="1">TODAY()</f>
        <v>45400</v>
      </c>
      <c r="K425" s="10">
        <f ca="1">+H425-J425</f>
        <v>-1813</v>
      </c>
      <c r="L425" s="10">
        <f ca="1">((K425*1)/30)</f>
        <v>-60.43333333333333</v>
      </c>
      <c r="M425" s="13" t="str">
        <f ca="1">IF(K425&lt;0,"VENCIDO",IF(AND(K425&gt;0,K425&lt;120),"PROXIMO A VENCER","ACTIVO"))</f>
        <v>VENCIDO</v>
      </c>
      <c r="N425" s="68"/>
      <c r="O425" s="68" t="s">
        <v>528</v>
      </c>
      <c r="P425" s="68"/>
      <c r="Q425" s="68"/>
      <c r="R425" s="68"/>
      <c r="S425" s="68" t="s">
        <v>659</v>
      </c>
    </row>
    <row r="426" spans="1:19" ht="63.75" hidden="1">
      <c r="A426" s="68">
        <v>2013</v>
      </c>
      <c r="B426" s="68">
        <v>7</v>
      </c>
      <c r="C426" s="68" t="s">
        <v>655</v>
      </c>
      <c r="D426" s="69" t="s">
        <v>1130</v>
      </c>
      <c r="E426" s="68" t="s">
        <v>233</v>
      </c>
      <c r="F426" s="68" t="s">
        <v>1131</v>
      </c>
      <c r="G426" s="70">
        <v>41533</v>
      </c>
      <c r="H426" s="70">
        <v>42993</v>
      </c>
      <c r="I426" s="68" t="s">
        <v>916</v>
      </c>
      <c r="J426" s="9">
        <f ca="1">TODAY()</f>
        <v>45400</v>
      </c>
      <c r="K426" s="10">
        <f ca="1">+H426-J426</f>
        <v>-2407</v>
      </c>
      <c r="L426" s="10">
        <f ca="1">((K426*1)/30)</f>
        <v>-80.233333333333334</v>
      </c>
      <c r="M426" s="13" t="str">
        <f ca="1">IF(K426&lt;0,"VENCIDO",IF(AND(K426&gt;0,K426&lt;120),"PROXIMO A VENCER","ACTIVO"))</f>
        <v>VENCIDO</v>
      </c>
      <c r="N426" s="68"/>
      <c r="O426" s="68" t="s">
        <v>528</v>
      </c>
      <c r="P426" s="88"/>
      <c r="Q426" s="68"/>
      <c r="R426" s="68"/>
      <c r="S426" s="68" t="s">
        <v>659</v>
      </c>
    </row>
    <row r="427" spans="1:19" ht="25.5" hidden="1">
      <c r="A427" s="68">
        <v>2013</v>
      </c>
      <c r="B427" s="68">
        <v>6</v>
      </c>
      <c r="C427" s="68" t="s">
        <v>595</v>
      </c>
      <c r="D427" s="69" t="s">
        <v>1132</v>
      </c>
      <c r="E427" s="68" t="s">
        <v>69</v>
      </c>
      <c r="F427" s="68" t="s">
        <v>1133</v>
      </c>
      <c r="G427" s="70">
        <v>42650</v>
      </c>
      <c r="H427" s="70">
        <v>43744</v>
      </c>
      <c r="I427" s="68" t="s">
        <v>984</v>
      </c>
      <c r="J427" s="9">
        <f ca="1">TODAY()</f>
        <v>45400</v>
      </c>
      <c r="K427" s="10">
        <f ca="1">+H427-J427</f>
        <v>-1656</v>
      </c>
      <c r="L427" s="10">
        <f ca="1">((K427*1)/30)</f>
        <v>-55.2</v>
      </c>
      <c r="M427" s="13" t="str">
        <f ca="1">IF(K427&lt;0,"VENCIDO",IF(AND(K427&gt;0,K427&lt;120),"PROXIMO A VENCER","ACTIVO"))</f>
        <v>VENCIDO</v>
      </c>
      <c r="N427" s="68"/>
      <c r="O427" s="68" t="s">
        <v>528</v>
      </c>
      <c r="P427" s="68"/>
      <c r="Q427" s="68"/>
      <c r="R427" s="68"/>
      <c r="S427" s="68" t="s">
        <v>406</v>
      </c>
    </row>
    <row r="428" spans="1:19" ht="63.75" hidden="1">
      <c r="A428" s="68">
        <v>2013</v>
      </c>
      <c r="B428" s="68">
        <v>5</v>
      </c>
      <c r="C428" s="68" t="s">
        <v>655</v>
      </c>
      <c r="D428" s="69" t="s">
        <v>1134</v>
      </c>
      <c r="E428" s="68" t="s">
        <v>233</v>
      </c>
      <c r="F428" s="68" t="s">
        <v>1135</v>
      </c>
      <c r="G428" s="70">
        <v>41340</v>
      </c>
      <c r="H428" s="70">
        <v>42800</v>
      </c>
      <c r="I428" s="68" t="s">
        <v>916</v>
      </c>
      <c r="J428" s="9">
        <f ca="1">TODAY()</f>
        <v>45400</v>
      </c>
      <c r="K428" s="10">
        <f ca="1">+H428-J428</f>
        <v>-2600</v>
      </c>
      <c r="L428" s="10">
        <f ca="1">((K428*1)/30)</f>
        <v>-86.666666666666671</v>
      </c>
      <c r="M428" s="13" t="str">
        <f ca="1">IF(K428&lt;0,"VENCIDO",IF(AND(K428&gt;0,K428&lt;120),"PROXIMO A VENCER","ACTIVO"))</f>
        <v>VENCIDO</v>
      </c>
      <c r="N428" s="68"/>
      <c r="O428" s="68" t="s">
        <v>528</v>
      </c>
      <c r="P428" s="88"/>
      <c r="Q428" s="68"/>
      <c r="R428" s="68"/>
      <c r="S428" s="68" t="s">
        <v>897</v>
      </c>
    </row>
    <row r="429" spans="1:19" ht="51" hidden="1">
      <c r="A429" s="68">
        <v>2013</v>
      </c>
      <c r="B429" s="68">
        <v>4</v>
      </c>
      <c r="C429" s="68" t="s">
        <v>530</v>
      </c>
      <c r="D429" s="69" t="s">
        <v>1136</v>
      </c>
      <c r="E429" s="68" t="s">
        <v>841</v>
      </c>
      <c r="F429" s="68" t="s">
        <v>1137</v>
      </c>
      <c r="G429" s="70">
        <v>41501</v>
      </c>
      <c r="H429" s="70">
        <v>42596</v>
      </c>
      <c r="I429" s="68" t="s">
        <v>217</v>
      </c>
      <c r="J429" s="9">
        <f ca="1">TODAY()</f>
        <v>45400</v>
      </c>
      <c r="K429" s="10">
        <f ca="1">+H429-J429</f>
        <v>-2804</v>
      </c>
      <c r="L429" s="10">
        <f ca="1">((K429*1)/30)</f>
        <v>-93.466666666666669</v>
      </c>
      <c r="M429" s="13" t="str">
        <f ca="1">IF(K429&lt;0,"VENCIDO",IF(AND(K429&gt;0,K429&lt;120),"PROXIMO A VENCER","ACTIVO"))</f>
        <v>VENCIDO</v>
      </c>
      <c r="N429" s="68"/>
      <c r="O429" s="68" t="s">
        <v>528</v>
      </c>
      <c r="P429" s="88"/>
      <c r="Q429" s="68"/>
      <c r="R429" s="68"/>
      <c r="S429" s="68" t="s">
        <v>897</v>
      </c>
    </row>
    <row r="430" spans="1:19" ht="51" hidden="1">
      <c r="A430" s="68">
        <v>2013</v>
      </c>
      <c r="B430" s="68">
        <v>3</v>
      </c>
      <c r="C430" s="68" t="s">
        <v>21</v>
      </c>
      <c r="D430" s="69" t="s">
        <v>1138</v>
      </c>
      <c r="E430" s="88" t="s">
        <v>69</v>
      </c>
      <c r="F430" s="68" t="s">
        <v>1139</v>
      </c>
      <c r="G430" s="70">
        <v>41487</v>
      </c>
      <c r="H430" s="70">
        <v>45138</v>
      </c>
      <c r="I430" s="68" t="s">
        <v>180</v>
      </c>
      <c r="J430" s="9">
        <f ca="1">TODAY()</f>
        <v>45400</v>
      </c>
      <c r="K430" s="10">
        <f ca="1">+H430-J430</f>
        <v>-262</v>
      </c>
      <c r="L430" s="10">
        <f ca="1">((K430*1)/30)</f>
        <v>-8.7333333333333325</v>
      </c>
      <c r="M430" s="13" t="str">
        <f ca="1">IF(K430&lt;0,"VENCIDO",IF(AND(K430&gt;0,K430&lt;120),"PROXIMO A VENCER","ACTIVO"))</f>
        <v>VENCIDO</v>
      </c>
      <c r="N430" s="68"/>
      <c r="O430" s="68" t="s">
        <v>528</v>
      </c>
      <c r="P430" s="68"/>
      <c r="Q430" s="68"/>
      <c r="R430" s="68"/>
      <c r="S430" s="68" t="s">
        <v>659</v>
      </c>
    </row>
    <row r="431" spans="1:19" ht="51">
      <c r="A431" s="68">
        <v>2013</v>
      </c>
      <c r="B431" s="68">
        <v>2</v>
      </c>
      <c r="C431" s="68" t="s">
        <v>655</v>
      </c>
      <c r="D431" s="69" t="s">
        <v>1140</v>
      </c>
      <c r="E431" s="68" t="s">
        <v>841</v>
      </c>
      <c r="F431" s="68" t="s">
        <v>1141</v>
      </c>
      <c r="G431" s="70">
        <v>41312</v>
      </c>
      <c r="H431" s="70">
        <v>46700</v>
      </c>
      <c r="I431" s="68" t="s">
        <v>1142</v>
      </c>
      <c r="J431" s="9">
        <f ca="1">TODAY()</f>
        <v>45400</v>
      </c>
      <c r="K431" s="10">
        <f ca="1">+H431-J431</f>
        <v>1300</v>
      </c>
      <c r="L431" s="10">
        <f ca="1">((K431*1)/30)</f>
        <v>43.333333333333336</v>
      </c>
      <c r="M431" s="13" t="str">
        <f ca="1">IF(K431&lt;0,"VENCIDO",IF(AND(K431&gt;0,K431&lt;120),"PROXIMO A VENCER","ACTIVO"))</f>
        <v>ACTIVO</v>
      </c>
      <c r="N431" s="68" t="s">
        <v>149</v>
      </c>
      <c r="O431" s="68" t="s">
        <v>528</v>
      </c>
      <c r="P431" s="68"/>
      <c r="Q431" s="115" t="s">
        <v>1143</v>
      </c>
      <c r="R431" s="68"/>
      <c r="S431" s="68" t="s">
        <v>659</v>
      </c>
    </row>
    <row r="432" spans="1:19" ht="54.75">
      <c r="A432" s="68">
        <v>2013</v>
      </c>
      <c r="B432" s="68">
        <v>1</v>
      </c>
      <c r="C432" s="68" t="s">
        <v>30</v>
      </c>
      <c r="D432" s="69" t="s">
        <v>1144</v>
      </c>
      <c r="E432" s="68" t="s">
        <v>841</v>
      </c>
      <c r="F432" s="116" t="s">
        <v>1145</v>
      </c>
      <c r="G432" s="70">
        <v>41354</v>
      </c>
      <c r="H432" s="70">
        <v>46323</v>
      </c>
      <c r="I432" s="68" t="s">
        <v>1146</v>
      </c>
      <c r="J432" s="9">
        <f ca="1">TODAY()</f>
        <v>45400</v>
      </c>
      <c r="K432" s="10">
        <f ca="1">+H432-J432</f>
        <v>923</v>
      </c>
      <c r="L432" s="10">
        <f ca="1">((K432*1)/30)</f>
        <v>30.766666666666666</v>
      </c>
      <c r="M432" s="13" t="str">
        <f ca="1">IF(K432&lt;0,"VENCIDO",IF(AND(K432&gt;0,K432&lt;120),"PROXIMO A VENCER","ACTIVO"))</f>
        <v>ACTIVO</v>
      </c>
      <c r="N432" s="68" t="s">
        <v>889</v>
      </c>
      <c r="O432" s="68" t="s">
        <v>528</v>
      </c>
      <c r="P432" s="68"/>
      <c r="Q432" s="117" t="s">
        <v>1147</v>
      </c>
      <c r="R432" s="68"/>
      <c r="S432" s="68" t="s">
        <v>406</v>
      </c>
    </row>
    <row r="433" spans="1:19" ht="63.75" hidden="1">
      <c r="A433" s="68">
        <v>2012</v>
      </c>
      <c r="B433" s="68">
        <v>12</v>
      </c>
      <c r="C433" s="68" t="s">
        <v>655</v>
      </c>
      <c r="D433" s="69" t="s">
        <v>1148</v>
      </c>
      <c r="E433" s="68" t="s">
        <v>554</v>
      </c>
      <c r="F433" s="68" t="s">
        <v>1149</v>
      </c>
      <c r="G433" s="70">
        <v>41191</v>
      </c>
      <c r="H433" s="70">
        <v>42651</v>
      </c>
      <c r="I433" s="68" t="s">
        <v>916</v>
      </c>
      <c r="J433" s="9">
        <f ca="1">TODAY()</f>
        <v>45400</v>
      </c>
      <c r="K433" s="10">
        <f ca="1">+H433-J433</f>
        <v>-2749</v>
      </c>
      <c r="L433" s="10">
        <f ca="1">((K433*1)/30)</f>
        <v>-91.63333333333334</v>
      </c>
      <c r="M433" s="13" t="str">
        <f ca="1">IF(K433&lt;0,"VENCIDO",IF(AND(K433&gt;0,K433&lt;120),"PROXIMO A VENCER","ACTIVO"))</f>
        <v>VENCIDO</v>
      </c>
      <c r="N433" s="68"/>
      <c r="O433" s="68" t="s">
        <v>528</v>
      </c>
      <c r="P433" s="88"/>
      <c r="Q433" s="68"/>
      <c r="R433" s="68"/>
      <c r="S433" s="68" t="s">
        <v>897</v>
      </c>
    </row>
    <row r="434" spans="1:19" ht="38.25" hidden="1">
      <c r="A434" s="68">
        <v>2012</v>
      </c>
      <c r="B434" s="68">
        <v>11</v>
      </c>
      <c r="C434" s="68" t="s">
        <v>1112</v>
      </c>
      <c r="D434" s="69" t="s">
        <v>1150</v>
      </c>
      <c r="E434" s="70" t="s">
        <v>841</v>
      </c>
      <c r="F434" s="68" t="s">
        <v>1151</v>
      </c>
      <c r="G434" s="70">
        <v>41094</v>
      </c>
      <c r="H434" s="70">
        <v>43284</v>
      </c>
      <c r="I434" s="68" t="s">
        <v>984</v>
      </c>
      <c r="J434" s="9">
        <f ca="1">TODAY()</f>
        <v>45400</v>
      </c>
      <c r="K434" s="10">
        <f ca="1">+H434-J434</f>
        <v>-2116</v>
      </c>
      <c r="L434" s="10">
        <f ca="1">((K434*1)/30)</f>
        <v>-70.533333333333331</v>
      </c>
      <c r="M434" s="13" t="str">
        <f ca="1">IF(K434&lt;0,"VENCIDO",IF(AND(K434&gt;0,K434&lt;120),"PROXIMO A VENCER","ACTIVO"))</f>
        <v>VENCIDO</v>
      </c>
      <c r="N434" s="68" t="s">
        <v>889</v>
      </c>
      <c r="O434" s="68" t="s">
        <v>528</v>
      </c>
      <c r="P434" s="68"/>
      <c r="Q434" s="68"/>
      <c r="R434" s="68"/>
      <c r="S434" s="68" t="s">
        <v>406</v>
      </c>
    </row>
    <row r="435" spans="1:19" ht="51" hidden="1">
      <c r="A435" s="68">
        <v>2012</v>
      </c>
      <c r="B435" s="68">
        <v>10</v>
      </c>
      <c r="C435" s="68" t="s">
        <v>655</v>
      </c>
      <c r="D435" s="69" t="s">
        <v>1152</v>
      </c>
      <c r="E435" s="68" t="s">
        <v>841</v>
      </c>
      <c r="F435" s="68" t="s">
        <v>1153</v>
      </c>
      <c r="G435" s="70">
        <v>40976</v>
      </c>
      <c r="H435" s="70">
        <v>42801</v>
      </c>
      <c r="I435" s="68" t="s">
        <v>820</v>
      </c>
      <c r="J435" s="9">
        <f ca="1">TODAY()</f>
        <v>45400</v>
      </c>
      <c r="K435" s="10">
        <f ca="1">+H435-J435</f>
        <v>-2599</v>
      </c>
      <c r="L435" s="10">
        <f ca="1">((K435*1)/30)</f>
        <v>-86.63333333333334</v>
      </c>
      <c r="M435" s="13" t="str">
        <f ca="1">IF(K435&lt;0,"VENCIDO",IF(AND(K435&gt;0,K435&lt;120),"PROXIMO A VENCER","ACTIVO"))</f>
        <v>VENCIDO</v>
      </c>
      <c r="N435" s="68" t="s">
        <v>889</v>
      </c>
      <c r="O435" s="68" t="s">
        <v>528</v>
      </c>
      <c r="P435" s="88"/>
      <c r="Q435" s="68"/>
      <c r="R435" s="68"/>
      <c r="S435" s="68" t="s">
        <v>659</v>
      </c>
    </row>
    <row r="436" spans="1:19" ht="51">
      <c r="A436" s="68">
        <v>2012</v>
      </c>
      <c r="B436" s="68">
        <v>9</v>
      </c>
      <c r="C436" s="68" t="s">
        <v>655</v>
      </c>
      <c r="D436" s="69" t="s">
        <v>1154</v>
      </c>
      <c r="E436" s="68" t="s">
        <v>841</v>
      </c>
      <c r="F436" s="68" t="s">
        <v>1153</v>
      </c>
      <c r="G436" s="70">
        <v>41263</v>
      </c>
      <c r="H436" s="70">
        <v>46326</v>
      </c>
      <c r="I436" s="68" t="s">
        <v>1146</v>
      </c>
      <c r="J436" s="9">
        <f ca="1">TODAY()</f>
        <v>45400</v>
      </c>
      <c r="K436" s="10">
        <f ca="1">+H436-J436</f>
        <v>926</v>
      </c>
      <c r="L436" s="10">
        <f ca="1">((K436*1)/30)</f>
        <v>30.866666666666667</v>
      </c>
      <c r="M436" s="13" t="str">
        <f ca="1">IF(K436&lt;0,"VENCIDO",IF(AND(K436&gt;0,K436&lt;120),"PROXIMO A VENCER","ACTIVO"))</f>
        <v>ACTIVO</v>
      </c>
      <c r="N436" s="68" t="s">
        <v>889</v>
      </c>
      <c r="O436" s="68" t="s">
        <v>528</v>
      </c>
      <c r="P436" s="88"/>
      <c r="Q436" s="117" t="s">
        <v>1155</v>
      </c>
      <c r="R436" s="68"/>
      <c r="S436" s="68" t="s">
        <v>659</v>
      </c>
    </row>
    <row r="437" spans="1:19" ht="51" hidden="1">
      <c r="A437" s="68">
        <v>2012</v>
      </c>
      <c r="B437" s="68">
        <v>8</v>
      </c>
      <c r="C437" s="68" t="s">
        <v>655</v>
      </c>
      <c r="D437" s="69" t="s">
        <v>1156</v>
      </c>
      <c r="E437" s="68" t="s">
        <v>554</v>
      </c>
      <c r="F437" s="68" t="s">
        <v>1157</v>
      </c>
      <c r="G437" s="70">
        <v>41026</v>
      </c>
      <c r="H437" s="70">
        <v>42395</v>
      </c>
      <c r="I437" s="68" t="s">
        <v>1158</v>
      </c>
      <c r="J437" s="9">
        <f ca="1">TODAY()</f>
        <v>45400</v>
      </c>
      <c r="K437" s="10">
        <f ca="1">+H437-J437</f>
        <v>-3005</v>
      </c>
      <c r="L437" s="10">
        <f ca="1">((K437*1)/30)</f>
        <v>-100.16666666666667</v>
      </c>
      <c r="M437" s="13" t="str">
        <f ca="1">IF(K437&lt;0,"VENCIDO",IF(AND(K437&gt;0,K437&lt;120),"PROXIMO A VENCER","ACTIVO"))</f>
        <v>VENCIDO</v>
      </c>
      <c r="N437" s="68" t="s">
        <v>85</v>
      </c>
      <c r="O437" s="68" t="s">
        <v>528</v>
      </c>
      <c r="P437" s="68" t="s">
        <v>1037</v>
      </c>
      <c r="Q437" s="68"/>
      <c r="R437" s="68"/>
      <c r="S437" s="68" t="s">
        <v>659</v>
      </c>
    </row>
    <row r="438" spans="1:19" ht="38.25" hidden="1">
      <c r="A438" s="68">
        <v>2012</v>
      </c>
      <c r="B438" s="68">
        <v>7</v>
      </c>
      <c r="C438" s="68" t="s">
        <v>1112</v>
      </c>
      <c r="D438" s="69" t="s">
        <v>1159</v>
      </c>
      <c r="E438" s="68" t="s">
        <v>841</v>
      </c>
      <c r="F438" s="68" t="s">
        <v>1160</v>
      </c>
      <c r="G438" s="70">
        <v>41199</v>
      </c>
      <c r="H438" s="70">
        <v>43389</v>
      </c>
      <c r="I438" s="68" t="s">
        <v>984</v>
      </c>
      <c r="J438" s="9">
        <f ca="1">TODAY()</f>
        <v>45400</v>
      </c>
      <c r="K438" s="10">
        <f ca="1">+H438-J438</f>
        <v>-2011</v>
      </c>
      <c r="L438" s="10">
        <f ca="1">((K438*1)/30)</f>
        <v>-67.033333333333331</v>
      </c>
      <c r="M438" s="13" t="str">
        <f ca="1">IF(K438&lt;0,"VENCIDO",IF(AND(K438&gt;0,K438&lt;120),"PROXIMO A VENCER","ACTIVO"))</f>
        <v>VENCIDO</v>
      </c>
      <c r="N438" s="68" t="s">
        <v>889</v>
      </c>
      <c r="O438" s="68" t="s">
        <v>528</v>
      </c>
      <c r="P438" s="68"/>
      <c r="Q438" s="68"/>
      <c r="R438" s="68"/>
      <c r="S438" s="68" t="s">
        <v>406</v>
      </c>
    </row>
    <row r="439" spans="1:19" ht="51">
      <c r="A439" s="68">
        <v>2012</v>
      </c>
      <c r="B439" s="68">
        <v>6</v>
      </c>
      <c r="C439" s="68" t="s">
        <v>655</v>
      </c>
      <c r="D439" s="69" t="s">
        <v>1161</v>
      </c>
      <c r="E439" s="68" t="s">
        <v>554</v>
      </c>
      <c r="F439" s="68" t="s">
        <v>1160</v>
      </c>
      <c r="G439" s="70">
        <v>41263</v>
      </c>
      <c r="H439" s="70">
        <v>45512</v>
      </c>
      <c r="I439" s="68" t="s">
        <v>1162</v>
      </c>
      <c r="J439" s="9">
        <f ca="1">TODAY()</f>
        <v>45400</v>
      </c>
      <c r="K439" s="10">
        <f ca="1">+H439-J439</f>
        <v>112</v>
      </c>
      <c r="L439" s="10">
        <f ca="1">((K439*1)/30)</f>
        <v>3.7333333333333334</v>
      </c>
      <c r="M439" s="13" t="str">
        <f ca="1">IF(K439&lt;0,"VENCIDO",IF(AND(K439&gt;0,K439&lt;120),"PROXIMO A VENCER","ACTIVO"))</f>
        <v>PROXIMO A VENCER</v>
      </c>
      <c r="N439" s="68" t="s">
        <v>889</v>
      </c>
      <c r="O439" s="68" t="s">
        <v>528</v>
      </c>
      <c r="P439" s="68"/>
      <c r="Q439" s="68"/>
      <c r="R439" s="68"/>
      <c r="S439" s="68" t="s">
        <v>659</v>
      </c>
    </row>
    <row r="440" spans="1:19" ht="54.75" hidden="1">
      <c r="A440" s="68">
        <v>2012</v>
      </c>
      <c r="B440" s="68">
        <v>5</v>
      </c>
      <c r="C440" s="68" t="s">
        <v>30</v>
      </c>
      <c r="D440" s="69" t="s">
        <v>1163</v>
      </c>
      <c r="E440" s="68" t="s">
        <v>841</v>
      </c>
      <c r="F440" s="68" t="s">
        <v>1164</v>
      </c>
      <c r="G440" s="70">
        <v>41270</v>
      </c>
      <c r="H440" s="70">
        <v>45287</v>
      </c>
      <c r="I440" s="68" t="s">
        <v>1165</v>
      </c>
      <c r="J440" s="9">
        <f ca="1">TODAY()</f>
        <v>45400</v>
      </c>
      <c r="K440" s="10">
        <f ca="1">+H440-J440</f>
        <v>-113</v>
      </c>
      <c r="L440" s="10">
        <f ca="1">((K440*1)/30)</f>
        <v>-3.7666666666666666</v>
      </c>
      <c r="M440" s="13" t="str">
        <f ca="1">IF(K440&lt;0,"VENCIDO",IF(AND(K440&gt;0,K440&lt;120),"PROXIMO A VENCER","ACTIVO"))</f>
        <v>VENCIDO</v>
      </c>
      <c r="N440" s="68" t="s">
        <v>889</v>
      </c>
      <c r="O440" s="68" t="s">
        <v>528</v>
      </c>
      <c r="P440" s="88"/>
      <c r="Q440" s="116" t="s">
        <v>1166</v>
      </c>
      <c r="R440" s="68" t="s">
        <v>880</v>
      </c>
      <c r="S440" s="68" t="s">
        <v>406</v>
      </c>
    </row>
    <row r="441" spans="1:19" ht="51">
      <c r="A441" s="68">
        <v>2012</v>
      </c>
      <c r="B441" s="68">
        <v>4</v>
      </c>
      <c r="C441" s="68" t="s">
        <v>655</v>
      </c>
      <c r="D441" s="69" t="s">
        <v>1167</v>
      </c>
      <c r="E441" s="68" t="s">
        <v>554</v>
      </c>
      <c r="F441" s="68" t="s">
        <v>1168</v>
      </c>
      <c r="G441" s="70">
        <v>41263</v>
      </c>
      <c r="H441" s="70">
        <v>46168</v>
      </c>
      <c r="I441" s="68" t="s">
        <v>1169</v>
      </c>
      <c r="J441" s="9">
        <f ca="1">TODAY()</f>
        <v>45400</v>
      </c>
      <c r="K441" s="10">
        <f ca="1">+H441-J441</f>
        <v>768</v>
      </c>
      <c r="L441" s="10">
        <f ca="1">((K441*1)/30)</f>
        <v>25.6</v>
      </c>
      <c r="M441" s="13" t="str">
        <f ca="1">IF(K441&lt;0,"VENCIDO",IF(AND(K441&gt;0,K441&lt;120),"PROXIMO A VENCER","ACTIVO"))</f>
        <v>ACTIVO</v>
      </c>
      <c r="N441" s="68" t="s">
        <v>889</v>
      </c>
      <c r="O441" s="68" t="s">
        <v>528</v>
      </c>
      <c r="P441" s="118"/>
      <c r="Q441" s="68"/>
      <c r="R441" s="68"/>
      <c r="S441" s="68" t="s">
        <v>406</v>
      </c>
    </row>
    <row r="442" spans="1:19" ht="51">
      <c r="A442" s="68">
        <v>2012</v>
      </c>
      <c r="B442" s="68">
        <v>3</v>
      </c>
      <c r="C442" s="68" t="s">
        <v>655</v>
      </c>
      <c r="D442" s="69" t="s">
        <v>1170</v>
      </c>
      <c r="E442" s="68" t="s">
        <v>554</v>
      </c>
      <c r="F442" s="68" t="s">
        <v>1171</v>
      </c>
      <c r="G442" s="70">
        <v>41263</v>
      </c>
      <c r="H442" s="70">
        <v>46272</v>
      </c>
      <c r="I442" s="68" t="s">
        <v>1146</v>
      </c>
      <c r="J442" s="9">
        <f ca="1">TODAY()</f>
        <v>45400</v>
      </c>
      <c r="K442" s="10">
        <f ca="1">+H442-J442</f>
        <v>872</v>
      </c>
      <c r="L442" s="10">
        <f ca="1">((K442*1)/30)</f>
        <v>29.066666666666666</v>
      </c>
      <c r="M442" s="13" t="str">
        <f ca="1">IF(K442&lt;0,"VENCIDO",IF(AND(K442&gt;0,K442&lt;120),"PROXIMO A VENCER","ACTIVO"))</f>
        <v>ACTIVO</v>
      </c>
      <c r="N442" s="68" t="s">
        <v>149</v>
      </c>
      <c r="O442" s="68" t="s">
        <v>528</v>
      </c>
      <c r="P442" s="88"/>
      <c r="Q442" s="71" t="s">
        <v>1172</v>
      </c>
      <c r="R442" s="68"/>
      <c r="S442" s="68" t="s">
        <v>659</v>
      </c>
    </row>
    <row r="443" spans="1:19" ht="51">
      <c r="A443" s="68">
        <v>2012</v>
      </c>
      <c r="B443" s="68">
        <v>2</v>
      </c>
      <c r="C443" s="68" t="s">
        <v>655</v>
      </c>
      <c r="D443" s="69" t="s">
        <v>1173</v>
      </c>
      <c r="E443" s="68" t="s">
        <v>554</v>
      </c>
      <c r="F443" s="68" t="s">
        <v>1174</v>
      </c>
      <c r="G443" s="70">
        <v>41263</v>
      </c>
      <c r="H443" s="70">
        <v>45646</v>
      </c>
      <c r="I443" s="68" t="s">
        <v>1162</v>
      </c>
      <c r="J443" s="9">
        <f ca="1">TODAY()</f>
        <v>45400</v>
      </c>
      <c r="K443" s="10">
        <f ca="1">+H443-J443</f>
        <v>246</v>
      </c>
      <c r="L443" s="10">
        <f ca="1">((K443*1)/30)</f>
        <v>8.1999999999999993</v>
      </c>
      <c r="M443" s="13" t="str">
        <f ca="1">IF(K443&lt;0,"VENCIDO",IF(AND(K443&gt;0,K443&lt;120),"PROXIMO A VENCER","ACTIVO"))</f>
        <v>ACTIVO</v>
      </c>
      <c r="N443" s="68" t="s">
        <v>889</v>
      </c>
      <c r="O443" s="68" t="s">
        <v>528</v>
      </c>
      <c r="P443" s="68"/>
      <c r="Q443" s="117" t="s">
        <v>1175</v>
      </c>
      <c r="R443" s="68"/>
      <c r="S443" s="68" t="s">
        <v>659</v>
      </c>
    </row>
    <row r="444" spans="1:19" ht="51">
      <c r="A444" s="68">
        <v>2012</v>
      </c>
      <c r="B444" s="68">
        <v>1</v>
      </c>
      <c r="C444" s="68" t="s">
        <v>1092</v>
      </c>
      <c r="D444" s="69" t="s">
        <v>1176</v>
      </c>
      <c r="E444" s="68" t="s">
        <v>554</v>
      </c>
      <c r="F444" s="68" t="s">
        <v>1177</v>
      </c>
      <c r="G444" s="70">
        <v>41263</v>
      </c>
      <c r="H444" s="70">
        <v>46228</v>
      </c>
      <c r="I444" s="68" t="s">
        <v>1146</v>
      </c>
      <c r="J444" s="9">
        <f ca="1">TODAY()</f>
        <v>45400</v>
      </c>
      <c r="K444" s="10">
        <f ca="1">+H444-J444</f>
        <v>828</v>
      </c>
      <c r="L444" s="10">
        <f ca="1">((K444*1)/30)</f>
        <v>27.6</v>
      </c>
      <c r="M444" s="13" t="str">
        <f ca="1">IF(K444&lt;0,"VENCIDO",IF(AND(K444&gt;0,K444&lt;120),"PROXIMO A VENCER","ACTIVO"))</f>
        <v>ACTIVO</v>
      </c>
      <c r="N444" s="68" t="s">
        <v>149</v>
      </c>
      <c r="O444" s="68" t="s">
        <v>528</v>
      </c>
      <c r="P444" s="68"/>
      <c r="Q444" s="117" t="s">
        <v>1178</v>
      </c>
      <c r="R444" s="68"/>
      <c r="S444" s="68" t="s">
        <v>659</v>
      </c>
    </row>
    <row r="445" spans="1:19" ht="51" hidden="1">
      <c r="A445" s="68">
        <v>2011</v>
      </c>
      <c r="B445" s="68">
        <v>6</v>
      </c>
      <c r="C445" s="68" t="s">
        <v>1179</v>
      </c>
      <c r="D445" s="69" t="s">
        <v>1180</v>
      </c>
      <c r="E445" s="68" t="s">
        <v>554</v>
      </c>
      <c r="F445" s="68" t="s">
        <v>1181</v>
      </c>
      <c r="G445" s="70">
        <v>40851</v>
      </c>
      <c r="H445" s="70">
        <v>44502</v>
      </c>
      <c r="I445" s="68" t="s">
        <v>824</v>
      </c>
      <c r="J445" s="9">
        <f ca="1">TODAY()</f>
        <v>45400</v>
      </c>
      <c r="K445" s="10">
        <f ca="1">+H445-J445</f>
        <v>-898</v>
      </c>
      <c r="L445" s="10">
        <f ca="1">((K445*1)/30)</f>
        <v>-29.933333333333334</v>
      </c>
      <c r="M445" s="13" t="str">
        <f ca="1">IF(K445&lt;0,"VENCIDO",IF(AND(K445&gt;0,K445&lt;120),"PROXIMO A VENCER","ACTIVO"))</f>
        <v>VENCIDO</v>
      </c>
      <c r="N445" s="68"/>
      <c r="O445" s="68" t="s">
        <v>528</v>
      </c>
      <c r="P445" s="68"/>
      <c r="Q445" s="68"/>
      <c r="R445" s="68"/>
      <c r="S445" s="68" t="s">
        <v>659</v>
      </c>
    </row>
    <row r="446" spans="1:19" ht="38.25" hidden="1">
      <c r="A446" s="68">
        <v>2011</v>
      </c>
      <c r="B446" s="68">
        <v>5</v>
      </c>
      <c r="C446" s="68" t="s">
        <v>953</v>
      </c>
      <c r="D446" s="69" t="s">
        <v>1182</v>
      </c>
      <c r="E446" s="68" t="s">
        <v>69</v>
      </c>
      <c r="F446" s="68" t="s">
        <v>986</v>
      </c>
      <c r="G446" s="70">
        <v>40745</v>
      </c>
      <c r="H446" s="113">
        <v>42936</v>
      </c>
      <c r="I446" s="68" t="s">
        <v>1183</v>
      </c>
      <c r="J446" s="9">
        <f ca="1">TODAY()</f>
        <v>45400</v>
      </c>
      <c r="K446" s="10">
        <f ca="1">+H446-J446</f>
        <v>-2464</v>
      </c>
      <c r="L446" s="10">
        <f ca="1">((K446*1)/30)</f>
        <v>-82.13333333333334</v>
      </c>
      <c r="M446" s="13" t="str">
        <f ca="1">IF(K446&lt;0,"VENCIDO",IF(AND(K446&gt;0,K446&lt;120),"PROXIMO A VENCER","ACTIVO"))</f>
        <v>VENCIDO</v>
      </c>
      <c r="N446" s="68" t="s">
        <v>1184</v>
      </c>
      <c r="O446" s="68" t="s">
        <v>528</v>
      </c>
      <c r="P446" s="88"/>
      <c r="Q446" s="68"/>
      <c r="R446" s="68"/>
      <c r="S446" s="68" t="s">
        <v>406</v>
      </c>
    </row>
    <row r="447" spans="1:19" ht="38.25" hidden="1">
      <c r="A447" s="68">
        <v>2011</v>
      </c>
      <c r="B447" s="68">
        <v>4</v>
      </c>
      <c r="C447" s="68" t="s">
        <v>1185</v>
      </c>
      <c r="D447" s="69" t="s">
        <v>1186</v>
      </c>
      <c r="E447" s="68" t="s">
        <v>69</v>
      </c>
      <c r="F447" s="68" t="s">
        <v>986</v>
      </c>
      <c r="G447" s="70">
        <v>40569</v>
      </c>
      <c r="H447" s="113">
        <v>42760</v>
      </c>
      <c r="I447" s="68" t="s">
        <v>1183</v>
      </c>
      <c r="J447" s="9">
        <f ca="1">TODAY()</f>
        <v>45400</v>
      </c>
      <c r="K447" s="10">
        <f ca="1">+H447-J447</f>
        <v>-2640</v>
      </c>
      <c r="L447" s="10">
        <f ca="1">((K447*1)/30)</f>
        <v>-88</v>
      </c>
      <c r="M447" s="13" t="str">
        <f ca="1">IF(K447&lt;0,"VENCIDO",IF(AND(K447&gt;0,K447&lt;120),"PROXIMO A VENCER","ACTIVO"))</f>
        <v>VENCIDO</v>
      </c>
      <c r="N447" s="68" t="s">
        <v>85</v>
      </c>
      <c r="O447" s="68" t="s">
        <v>528</v>
      </c>
      <c r="P447" s="88" t="s">
        <v>1187</v>
      </c>
      <c r="Q447" s="68"/>
      <c r="R447" s="68" t="s">
        <v>880</v>
      </c>
      <c r="S447" s="68" t="s">
        <v>406</v>
      </c>
    </row>
    <row r="448" spans="1:19" ht="25.5" hidden="1">
      <c r="A448" s="68">
        <v>2011</v>
      </c>
      <c r="B448" s="68">
        <v>3</v>
      </c>
      <c r="C448" s="68" t="s">
        <v>1103</v>
      </c>
      <c r="D448" s="69" t="s">
        <v>1188</v>
      </c>
      <c r="E448" s="68" t="s">
        <v>841</v>
      </c>
      <c r="F448" s="68" t="s">
        <v>1189</v>
      </c>
      <c r="G448" s="70">
        <v>40589</v>
      </c>
      <c r="H448" s="70">
        <v>42780</v>
      </c>
      <c r="I448" s="68" t="s">
        <v>984</v>
      </c>
      <c r="J448" s="9">
        <f ca="1">TODAY()</f>
        <v>45400</v>
      </c>
      <c r="K448" s="10">
        <f ca="1">+H448-J448</f>
        <v>-2620</v>
      </c>
      <c r="L448" s="10">
        <f ca="1">((K448*1)/30)</f>
        <v>-87.333333333333329</v>
      </c>
      <c r="M448" s="13" t="str">
        <f ca="1">IF(K448&lt;0,"VENCIDO",IF(AND(K448&gt;0,K448&lt;120),"PROXIMO A VENCER","ACTIVO"))</f>
        <v>VENCIDO</v>
      </c>
      <c r="N448" s="68"/>
      <c r="O448" s="68" t="s">
        <v>528</v>
      </c>
      <c r="P448" s="88"/>
      <c r="Q448" s="68"/>
      <c r="R448" s="68"/>
      <c r="S448" s="68" t="s">
        <v>406</v>
      </c>
    </row>
    <row r="449" spans="1:19" ht="63.75" hidden="1">
      <c r="A449" s="68">
        <v>2011</v>
      </c>
      <c r="B449" s="68">
        <v>2</v>
      </c>
      <c r="C449" s="68" t="s">
        <v>655</v>
      </c>
      <c r="D449" s="69" t="s">
        <v>1190</v>
      </c>
      <c r="E449" s="68" t="s">
        <v>554</v>
      </c>
      <c r="F449" s="68" t="s">
        <v>1191</v>
      </c>
      <c r="G449" s="70">
        <v>40711</v>
      </c>
      <c r="H449" s="70">
        <v>42171</v>
      </c>
      <c r="I449" s="68" t="s">
        <v>916</v>
      </c>
      <c r="J449" s="9">
        <f ca="1">TODAY()</f>
        <v>45400</v>
      </c>
      <c r="K449" s="10">
        <f ca="1">+H449-J449</f>
        <v>-3229</v>
      </c>
      <c r="L449" s="10">
        <f ca="1">((K449*1)/30)</f>
        <v>-107.63333333333334</v>
      </c>
      <c r="M449" s="13" t="str">
        <f ca="1">IF(K449&lt;0,"VENCIDO",IF(AND(K449&gt;0,K449&lt;120),"PROXIMO A VENCER","ACTIVO"))</f>
        <v>VENCIDO</v>
      </c>
      <c r="N449" s="68" t="s">
        <v>1192</v>
      </c>
      <c r="O449" s="68" t="s">
        <v>528</v>
      </c>
      <c r="P449" s="88" t="s">
        <v>1111</v>
      </c>
      <c r="Q449" s="68"/>
      <c r="R449" s="68" t="s">
        <v>880</v>
      </c>
      <c r="S449" s="68" t="s">
        <v>659</v>
      </c>
    </row>
    <row r="450" spans="1:19" ht="38.25" hidden="1">
      <c r="A450" s="68">
        <v>2011</v>
      </c>
      <c r="B450" s="68">
        <v>1</v>
      </c>
      <c r="C450" s="68" t="s">
        <v>1103</v>
      </c>
      <c r="D450" s="69" t="s">
        <v>1193</v>
      </c>
      <c r="E450" s="68" t="s">
        <v>233</v>
      </c>
      <c r="F450" s="68" t="s">
        <v>1194</v>
      </c>
      <c r="G450" s="70">
        <v>40775</v>
      </c>
      <c r="H450" s="70">
        <v>41870</v>
      </c>
      <c r="I450" s="68" t="s">
        <v>217</v>
      </c>
      <c r="J450" s="9">
        <f ca="1">TODAY()</f>
        <v>45400</v>
      </c>
      <c r="K450" s="10">
        <f ca="1">+H450-J450</f>
        <v>-3530</v>
      </c>
      <c r="L450" s="10">
        <f ca="1">((K450*1)/30)</f>
        <v>-117.66666666666667</v>
      </c>
      <c r="M450" s="13" t="str">
        <f ca="1">IF(K450&lt;0,"VENCIDO",IF(AND(K450&gt;0,K450&lt;120),"PROXIMO A VENCER","ACTIVO"))</f>
        <v>VENCIDO</v>
      </c>
      <c r="N450" s="68" t="s">
        <v>675</v>
      </c>
      <c r="O450" s="68" t="s">
        <v>528</v>
      </c>
      <c r="P450" s="88" t="s">
        <v>1111</v>
      </c>
      <c r="Q450" s="68"/>
      <c r="R450" s="68" t="s">
        <v>880</v>
      </c>
      <c r="S450" s="68" t="s">
        <v>406</v>
      </c>
    </row>
    <row r="451" spans="1:19" ht="25.5" hidden="1">
      <c r="A451" s="68">
        <v>2010</v>
      </c>
      <c r="B451" s="68">
        <v>1</v>
      </c>
      <c r="C451" s="68" t="s">
        <v>906</v>
      </c>
      <c r="D451" s="69" t="s">
        <v>673</v>
      </c>
      <c r="E451" s="68" t="s">
        <v>413</v>
      </c>
      <c r="F451" s="68" t="s">
        <v>1195</v>
      </c>
      <c r="G451" s="70">
        <v>42609</v>
      </c>
      <c r="H451" s="70">
        <v>43703</v>
      </c>
      <c r="I451" s="68" t="s">
        <v>217</v>
      </c>
      <c r="J451" s="9">
        <f ca="1">TODAY()</f>
        <v>45400</v>
      </c>
      <c r="K451" s="10">
        <f ca="1">+H451-J451</f>
        <v>-1697</v>
      </c>
      <c r="L451" s="10">
        <f ca="1">((K451*1)/30)</f>
        <v>-56.56666666666667</v>
      </c>
      <c r="M451" s="13" t="str">
        <f ca="1">IF(K451&lt;0,"VENCIDO",IF(AND(K451&gt;0,K451&lt;120),"PROXIMO A VENCER","ACTIVO"))</f>
        <v>VENCIDO</v>
      </c>
      <c r="N451" s="68" t="s">
        <v>889</v>
      </c>
      <c r="O451" s="68" t="s">
        <v>528</v>
      </c>
      <c r="P451" s="68" t="s">
        <v>1196</v>
      </c>
      <c r="Q451" s="68"/>
      <c r="R451" s="68"/>
      <c r="S451" s="68" t="s">
        <v>406</v>
      </c>
    </row>
    <row r="452" spans="1:19" ht="102">
      <c r="A452" s="68">
        <v>2008</v>
      </c>
      <c r="B452" s="68">
        <v>1</v>
      </c>
      <c r="C452" s="68" t="s">
        <v>1197</v>
      </c>
      <c r="D452" s="69" t="s">
        <v>1198</v>
      </c>
      <c r="E452" s="68" t="s">
        <v>233</v>
      </c>
      <c r="F452" s="68" t="s">
        <v>1199</v>
      </c>
      <c r="G452" s="70">
        <v>41332</v>
      </c>
      <c r="H452" s="70">
        <v>46801</v>
      </c>
      <c r="I452" s="68" t="s">
        <v>1142</v>
      </c>
      <c r="J452" s="9">
        <f ca="1">TODAY()</f>
        <v>45400</v>
      </c>
      <c r="K452" s="10">
        <f ca="1">+H452-J452</f>
        <v>1401</v>
      </c>
      <c r="L452" s="10">
        <f ca="1">((K452*1)/30)</f>
        <v>46.7</v>
      </c>
      <c r="M452" s="13" t="str">
        <f ca="1">IF(K452&lt;0,"VENCIDO",IF(AND(K452&gt;0,K452&lt;120),"PROXIMO A VENCER","ACTIVO"))</f>
        <v>ACTIVO</v>
      </c>
      <c r="N452" s="68" t="s">
        <v>889</v>
      </c>
      <c r="O452" s="68" t="s">
        <v>528</v>
      </c>
      <c r="P452" s="68"/>
      <c r="Q452" s="116" t="s">
        <v>1200</v>
      </c>
      <c r="R452" s="68"/>
      <c r="S452" s="68" t="s">
        <v>659</v>
      </c>
    </row>
    <row r="453" spans="1:19" ht="51">
      <c r="A453" s="68">
        <v>2005</v>
      </c>
      <c r="B453" s="68">
        <v>2</v>
      </c>
      <c r="C453" s="68" t="s">
        <v>1201</v>
      </c>
      <c r="D453" s="69" t="s">
        <v>1202</v>
      </c>
      <c r="E453" s="68" t="s">
        <v>233</v>
      </c>
      <c r="F453" s="68" t="s">
        <v>1203</v>
      </c>
      <c r="G453" s="70">
        <v>45051</v>
      </c>
      <c r="H453" s="119">
        <v>48703</v>
      </c>
      <c r="I453" s="68" t="s">
        <v>1204</v>
      </c>
      <c r="J453" s="9">
        <f ca="1">TODAY()</f>
        <v>45400</v>
      </c>
      <c r="K453" s="10">
        <f ca="1">+H453-J453</f>
        <v>3303</v>
      </c>
      <c r="L453" s="10">
        <f ca="1">((K453*1)/30)</f>
        <v>110.1</v>
      </c>
      <c r="M453" s="13" t="str">
        <f ca="1">IF(K453&lt;0,"VENCIDO",IF(AND(K453&gt;0,K453&lt;120),"PROXIMO A VENCER","ACTIVO"))</f>
        <v>ACTIVO</v>
      </c>
      <c r="N453" s="68" t="s">
        <v>149</v>
      </c>
      <c r="O453" s="68" t="s">
        <v>528</v>
      </c>
      <c r="P453" s="68"/>
      <c r="Q453" s="117" t="s">
        <v>1205</v>
      </c>
      <c r="R453" s="68"/>
      <c r="S453" s="68" t="s">
        <v>897</v>
      </c>
    </row>
    <row r="454" spans="1:19" ht="51" hidden="1">
      <c r="A454" s="68">
        <v>2005</v>
      </c>
      <c r="B454" s="68">
        <v>1</v>
      </c>
      <c r="C454" s="68" t="s">
        <v>655</v>
      </c>
      <c r="D454" s="69" t="s">
        <v>1206</v>
      </c>
      <c r="E454" s="68" t="s">
        <v>233</v>
      </c>
      <c r="F454" s="68" t="s">
        <v>1207</v>
      </c>
      <c r="G454" s="70">
        <v>38412</v>
      </c>
      <c r="H454" s="70">
        <v>43889</v>
      </c>
      <c r="I454" s="68" t="s">
        <v>820</v>
      </c>
      <c r="J454" s="9">
        <f ca="1">TODAY()</f>
        <v>45400</v>
      </c>
      <c r="K454" s="10">
        <f ca="1">+H454-J454</f>
        <v>-1511</v>
      </c>
      <c r="L454" s="10">
        <f ca="1">((K454*1)/30)</f>
        <v>-50.366666666666667</v>
      </c>
      <c r="M454" s="13" t="str">
        <f ca="1">IF(K454&lt;0,"VENCIDO",IF(AND(K454&gt;0,K454&lt;120),"PROXIMO A VENCER","ACTIVO"))</f>
        <v>VENCIDO</v>
      </c>
      <c r="N454" s="68" t="s">
        <v>889</v>
      </c>
      <c r="O454" s="68" t="s">
        <v>528</v>
      </c>
      <c r="P454" s="68"/>
      <c r="Q454" s="68"/>
      <c r="R454" s="68"/>
      <c r="S454" s="68" t="s">
        <v>897</v>
      </c>
    </row>
    <row r="455" spans="1:19" ht="51" hidden="1">
      <c r="A455" s="68">
        <v>2004</v>
      </c>
      <c r="B455" s="68">
        <v>2</v>
      </c>
      <c r="C455" s="68" t="s">
        <v>1208</v>
      </c>
      <c r="D455" s="69" t="s">
        <v>1209</v>
      </c>
      <c r="E455" s="68" t="s">
        <v>69</v>
      </c>
      <c r="F455" s="68" t="s">
        <v>1210</v>
      </c>
      <c r="G455" s="70">
        <v>44088</v>
      </c>
      <c r="H455" s="70">
        <v>45182</v>
      </c>
      <c r="I455" s="68" t="s">
        <v>984</v>
      </c>
      <c r="J455" s="9">
        <f ca="1">TODAY()</f>
        <v>45400</v>
      </c>
      <c r="K455" s="10">
        <f ca="1">+H455-J455</f>
        <v>-218</v>
      </c>
      <c r="L455" s="10">
        <f ca="1">((K455*1)/30)</f>
        <v>-7.2666666666666666</v>
      </c>
      <c r="M455" s="13" t="str">
        <f ca="1">IF(K455&lt;0,"VENCIDO",IF(AND(K455&gt;0,K455&lt;120),"PROXIMO A VENCER","ACTIVO"))</f>
        <v>VENCIDO</v>
      </c>
      <c r="N455" s="68" t="s">
        <v>889</v>
      </c>
      <c r="O455" s="68" t="s">
        <v>528</v>
      </c>
      <c r="P455" s="68"/>
      <c r="Q455" s="68"/>
      <c r="R455" s="68" t="s">
        <v>880</v>
      </c>
      <c r="S455" s="68" t="s">
        <v>659</v>
      </c>
    </row>
    <row r="456" spans="1:19" ht="51">
      <c r="A456" s="68">
        <v>2004</v>
      </c>
      <c r="B456" s="68">
        <v>1</v>
      </c>
      <c r="C456" s="68" t="s">
        <v>1211</v>
      </c>
      <c r="D456" s="69" t="s">
        <v>1212</v>
      </c>
      <c r="E456" s="68" t="s">
        <v>233</v>
      </c>
      <c r="F456" s="68" t="s">
        <v>1213</v>
      </c>
      <c r="G456" s="70">
        <v>38126</v>
      </c>
      <c r="H456" s="70">
        <v>45430</v>
      </c>
      <c r="I456" s="68" t="s">
        <v>1084</v>
      </c>
      <c r="J456" s="9">
        <f ca="1">TODAY()</f>
        <v>45400</v>
      </c>
      <c r="K456" s="10">
        <f ca="1">+H456-J456</f>
        <v>30</v>
      </c>
      <c r="L456" s="10">
        <f ca="1">((K456*1)/30)</f>
        <v>1</v>
      </c>
      <c r="M456" s="13" t="str">
        <f ca="1">IF(K456&lt;0,"VENCIDO",IF(AND(K456&gt;0,K456&lt;120),"PROXIMO A VENCER","ACTIVO"))</f>
        <v>PROXIMO A VENCER</v>
      </c>
      <c r="N456" s="68" t="s">
        <v>889</v>
      </c>
      <c r="O456" s="68" t="s">
        <v>528</v>
      </c>
      <c r="P456" s="68"/>
      <c r="Q456" s="68"/>
      <c r="R456" s="68"/>
      <c r="S456" s="68" t="s">
        <v>659</v>
      </c>
    </row>
    <row r="457" spans="1:19" ht="89.25">
      <c r="A457" s="68">
        <v>2003</v>
      </c>
      <c r="B457" s="68">
        <v>2</v>
      </c>
      <c r="C457" s="68" t="s">
        <v>1214</v>
      </c>
      <c r="D457" s="69" t="s">
        <v>1215</v>
      </c>
      <c r="E457" s="68" t="s">
        <v>69</v>
      </c>
      <c r="F457" s="68" t="s">
        <v>1216</v>
      </c>
      <c r="G457" s="113">
        <v>45017</v>
      </c>
      <c r="H457" s="113">
        <v>46811</v>
      </c>
      <c r="I457" s="68" t="s">
        <v>820</v>
      </c>
      <c r="J457" s="9">
        <f ca="1">TODAY()</f>
        <v>45400</v>
      </c>
      <c r="K457" s="10">
        <f ca="1">+H457-J457</f>
        <v>1411</v>
      </c>
      <c r="L457" s="10">
        <f ca="1">((K457*1)/30)</f>
        <v>47.033333333333331</v>
      </c>
      <c r="M457" s="13" t="str">
        <f ca="1">IF(K457&lt;0,"VENCIDO",IF(AND(K457&gt;0,K457&lt;120),"PROXIMO A VENCER","ACTIVO"))</f>
        <v>ACTIVO</v>
      </c>
      <c r="N457" s="68" t="s">
        <v>889</v>
      </c>
      <c r="O457" s="68" t="s">
        <v>528</v>
      </c>
      <c r="P457" s="68"/>
      <c r="Q457" s="68"/>
      <c r="R457" s="68"/>
      <c r="S457" s="68" t="s">
        <v>659</v>
      </c>
    </row>
    <row r="458" spans="1:19" ht="51" hidden="1">
      <c r="A458" s="68">
        <v>2003</v>
      </c>
      <c r="B458" s="68">
        <v>1</v>
      </c>
      <c r="C458" s="68" t="s">
        <v>1217</v>
      </c>
      <c r="D458" s="69" t="s">
        <v>1218</v>
      </c>
      <c r="E458" s="68" t="s">
        <v>233</v>
      </c>
      <c r="F458" s="68" t="s">
        <v>1219</v>
      </c>
      <c r="G458" s="70">
        <v>37733</v>
      </c>
      <c r="H458" s="70">
        <v>38098</v>
      </c>
      <c r="I458" s="68">
        <v>1</v>
      </c>
      <c r="J458" s="9">
        <f ca="1">TODAY()</f>
        <v>45400</v>
      </c>
      <c r="K458" s="10">
        <f ca="1">+H458-J458</f>
        <v>-7302</v>
      </c>
      <c r="L458" s="10">
        <f ca="1">((K458*1)/30)</f>
        <v>-243.4</v>
      </c>
      <c r="M458" s="13" t="str">
        <f ca="1">IF(K458&lt;0,"VENCIDO",IF(AND(K458&gt;0,K458&lt;120),"PROXIMO A VENCER","ACTIVO"))</f>
        <v>VENCIDO</v>
      </c>
      <c r="N458" s="68"/>
      <c r="O458" s="68" t="s">
        <v>528</v>
      </c>
      <c r="P458" s="68"/>
      <c r="Q458" s="68"/>
      <c r="R458" s="68"/>
      <c r="S458" s="68" t="s">
        <v>659</v>
      </c>
    </row>
    <row r="459" spans="1:19" hidden="1"/>
    <row r="460" spans="1:19" hidden="1"/>
  </sheetData>
  <autoFilter ref="M1:M460" xr:uid="{00000000-0001-0000-0000-000000000000}">
    <filterColumn colId="0">
      <filters>
        <filter val="ACTIVO"/>
        <filter val="PROXIMO A VENCER"/>
      </filters>
    </filterColumn>
  </autoFilter>
  <conditionalFormatting sqref="R35 R37 R22 P24:P27 P31 P36 P42 P47 P49:P50 M1:M458">
    <cfRule type="cellIs" dxfId="62" priority="16" operator="equal">
      <formula>"PROXIMO A VENCER"</formula>
    </cfRule>
    <cfRule type="cellIs" dxfId="61" priority="17" operator="equal">
      <formula>"VENCIDO"</formula>
    </cfRule>
    <cfRule type="cellIs" dxfId="60" priority="18" operator="equal">
      <formula>"ACTIVO"</formula>
    </cfRule>
  </conditionalFormatting>
  <conditionalFormatting sqref="R47">
    <cfRule type="cellIs" dxfId="59" priority="13" operator="equal">
      <formula>"PROXIMO A VENCER"</formula>
    </cfRule>
    <cfRule type="cellIs" dxfId="58" priority="14" operator="equal">
      <formula>"VENCIDO"</formula>
    </cfRule>
    <cfRule type="cellIs" dxfId="57" priority="15" operator="equal">
      <formula>"ACTIVO"</formula>
    </cfRule>
  </conditionalFormatting>
  <conditionalFormatting sqref="R45:R46">
    <cfRule type="cellIs" dxfId="56" priority="10" operator="equal">
      <formula>"PROXIMO A VENCER"</formula>
    </cfRule>
    <cfRule type="cellIs" dxfId="55" priority="11" operator="equal">
      <formula>"VENCIDO"</formula>
    </cfRule>
    <cfRule type="cellIs" dxfId="54" priority="12" operator="equal">
      <formula>"ACTIVO"</formula>
    </cfRule>
  </conditionalFormatting>
  <conditionalFormatting sqref="R42">
    <cfRule type="cellIs" dxfId="53" priority="7" operator="equal">
      <formula>"PROXIMO A VENCER"</formula>
    </cfRule>
    <cfRule type="cellIs" dxfId="52" priority="8" operator="equal">
      <formula>"VENCIDO"</formula>
    </cfRule>
    <cfRule type="cellIs" dxfId="51" priority="9" operator="equal">
      <formula>"ACTIVO"</formula>
    </cfRule>
  </conditionalFormatting>
  <conditionalFormatting sqref="R28:R30 R32">
    <cfRule type="cellIs" dxfId="50" priority="4" operator="equal">
      <formula>"PROXIMO A VENCER"</formula>
    </cfRule>
    <cfRule type="cellIs" dxfId="49" priority="5" operator="equal">
      <formula>"VENCIDO"</formula>
    </cfRule>
    <cfRule type="cellIs" dxfId="48" priority="6" operator="equal">
      <formula>"ACTIVO"</formula>
    </cfRule>
  </conditionalFormatting>
  <conditionalFormatting sqref="R31">
    <cfRule type="cellIs" dxfId="47" priority="1" operator="equal">
      <formula>"PROXIMO A VENCER"</formula>
    </cfRule>
    <cfRule type="cellIs" dxfId="46" priority="2" operator="equal">
      <formula>"VENCIDO"</formula>
    </cfRule>
    <cfRule type="cellIs" dxfId="45" priority="3" operator="equal">
      <formula>"ACTIVO"</formula>
    </cfRule>
  </conditionalFormatting>
  <hyperlinks>
    <hyperlink ref="Q29" r:id="rId1" xr:uid="{B3491D4D-DE6F-4189-87E9-40DDE2B1DF05}"/>
    <hyperlink ref="Q28" r:id="rId2" xr:uid="{45A69177-4268-4440-A308-5CFA9315D8E0}"/>
    <hyperlink ref="Q50" r:id="rId3" xr:uid="{C327D8E1-4253-45C5-B5A8-F1378F49B789}"/>
    <hyperlink ref="Q49" r:id="rId4" xr:uid="{5E8A7316-16B1-43DE-A5DA-1E446876A9A7}"/>
    <hyperlink ref="Q48" r:id="rId5" xr:uid="{8A1EA933-2F0D-4DB8-BFFB-8AA691B1FB6A}"/>
    <hyperlink ref="Q47" r:id="rId6" xr:uid="{821E770C-5862-4734-99D3-D8BD652A5CEF}"/>
    <hyperlink ref="Q46" r:id="rId7" xr:uid="{AFACC6ED-4E37-49D3-81AB-FBC36043ED7D}"/>
    <hyperlink ref="Q45" r:id="rId8" xr:uid="{4D932DD2-D3CC-45D0-A458-D49271333606}"/>
    <hyperlink ref="Q44" r:id="rId9" xr:uid="{0EF37A48-D782-479E-9D93-BE8809002891}"/>
    <hyperlink ref="Q43" r:id="rId10" xr:uid="{670FB1E0-B330-4EC0-BE61-503C93BA0728}"/>
    <hyperlink ref="Q42" r:id="rId11" xr:uid="{706446BF-1341-4BF0-897D-6F408D5DC3C5}"/>
    <hyperlink ref="Q41" r:id="rId12" xr:uid="{8B883EA6-8CF8-4053-A15C-343D99763E50}"/>
    <hyperlink ref="Q40" r:id="rId13" xr:uid="{30AD4857-18D4-424A-A3EF-2275629A1082}"/>
    <hyperlink ref="Q39" r:id="rId14" xr:uid="{4812A26A-36DC-43D2-AD40-BFF5B54AFB76}"/>
    <hyperlink ref="Q38" r:id="rId15" xr:uid="{4AAB164B-5263-42E6-BB19-7023AF7CBA9B}"/>
    <hyperlink ref="Q37" r:id="rId16" xr:uid="{85FD5628-7EC2-4B7D-8190-11C91EF46F4C}"/>
    <hyperlink ref="Q36" r:id="rId17" xr:uid="{FBC4BA20-720F-495F-80C4-6C210498AC1A}"/>
    <hyperlink ref="Q35" r:id="rId18" xr:uid="{1A5DB559-DF99-4476-84AC-95D4618C5DEE}"/>
    <hyperlink ref="Q34" r:id="rId19" xr:uid="{B45B2D6B-E308-4D16-9933-1576AF85B0A4}"/>
    <hyperlink ref="Q33" r:id="rId20" xr:uid="{F57044AA-8868-4CE7-8B21-0C4BDDA10137}"/>
    <hyperlink ref="Q31" r:id="rId21" xr:uid="{B2E93384-1612-4F61-A8AF-B7EA3F06638F}"/>
    <hyperlink ref="Q30" r:id="rId22" xr:uid="{E7B23183-CE68-49A2-B806-ED04BE7AC104}"/>
    <hyperlink ref="Q27" r:id="rId23" xr:uid="{E0F8C06B-C3CC-4E00-B781-D2E9E1510B26}"/>
    <hyperlink ref="Q26" r:id="rId24" xr:uid="{BCD804F2-8B3C-44C7-A2F8-436444E85A9D}"/>
    <hyperlink ref="Q25" r:id="rId25" xr:uid="{A26A8887-2DD8-4AF5-A6E8-73AB006E56D5}"/>
    <hyperlink ref="Q24" r:id="rId26" xr:uid="{6C404EEC-EF3A-4816-8E51-433D2D6F2D42}"/>
    <hyperlink ref="Q22" r:id="rId27" xr:uid="{BB5184E2-F0E0-4188-9810-425EED3D55EC}"/>
    <hyperlink ref="Q19" r:id="rId28" xr:uid="{832F73E6-5997-4E4E-8000-400B0C67EDB3}"/>
    <hyperlink ref="Q21" r:id="rId29" xr:uid="{3603EF6A-F168-4988-9B77-0E32293F31DF}"/>
    <hyperlink ref="Q17" r:id="rId30" xr:uid="{87421182-CE44-4AD7-8EDD-B61F7EDAFCCF}"/>
    <hyperlink ref="Q453" r:id="rId31" xr:uid="{2F4F1D9A-9E0C-4E4F-B1F5-CD814ADA6166}"/>
    <hyperlink ref="Q432" r:id="rId32" xr:uid="{0339C371-2750-46E1-8258-B7A7FDF6019C}"/>
    <hyperlink ref="Q444" r:id="rId33" xr:uid="{70B36055-A946-402D-B4BE-FBBBA643C9C9}"/>
    <hyperlink ref="Q443" r:id="rId34" xr:uid="{886387E2-36B0-441B-8B48-4BEF5EBF69D0}"/>
    <hyperlink ref="Q442" r:id="rId35" xr:uid="{0E4FA2C2-4B5C-405D-84D5-451F6C604345}"/>
    <hyperlink ref="Q431" r:id="rId36" xr:uid="{FC8B5EB6-06C1-4112-B357-C82E5969F70B}"/>
    <hyperlink ref="Q436" r:id="rId37" xr:uid="{6B8CCB88-C447-494F-8652-99A40D70A874}"/>
    <hyperlink ref="Q406" r:id="rId38" xr:uid="{C446E96E-3D73-45C0-94C0-23433AEB47EA}"/>
    <hyperlink ref="Q382" r:id="rId39" xr:uid="{DC2F3B2C-4399-4049-968F-16A6E4CBCC13}"/>
    <hyperlink ref="Q384" r:id="rId40" xr:uid="{FA570CD9-A1A2-4686-9FC3-4086AB7553BC}"/>
    <hyperlink ref="Q386" r:id="rId41" xr:uid="{C19C31BB-90E1-450C-8E47-3197DD4F7F16}"/>
    <hyperlink ref="Q313" r:id="rId42" xr:uid="{81997200-76C0-43B1-BC46-CB327E0CB731}"/>
    <hyperlink ref="Q315" r:id="rId43" xr:uid="{A304588C-70A4-4AF0-93CA-86489CF1599D}"/>
    <hyperlink ref="Q317" r:id="rId44" xr:uid="{4220FC25-598E-45C2-BCA8-42B93CBFCD77}"/>
    <hyperlink ref="Q283" r:id="rId45" xr:uid="{1F73D2B2-41C6-42EF-AC76-2108FA1DA384}"/>
    <hyperlink ref="Q284" r:id="rId46" xr:uid="{BC7ADB0E-E87B-4300-AD52-5E9A29447133}"/>
    <hyperlink ref="Q286" r:id="rId47" xr:uid="{1A92644A-BDE6-4BB2-9C4B-7D688C11B75B}"/>
    <hyperlink ref="Q287" r:id="rId48" xr:uid="{9451AC4C-2377-4CBC-A724-4EFEFDB638FB}"/>
    <hyperlink ref="Q288" r:id="rId49" xr:uid="{27541FD0-4D51-4F74-B302-4E8A6CB3A5B8}"/>
    <hyperlink ref="Q289" r:id="rId50" xr:uid="{56D7C0F6-5A56-46CA-AB70-302FF2679269}"/>
    <hyperlink ref="Q290" r:id="rId51" xr:uid="{8165809E-3219-4D3A-8768-3D8CDA863FFD}"/>
    <hyperlink ref="Q291" r:id="rId52" xr:uid="{AC78ADBB-C793-43AA-A699-6DE5A261055F}"/>
    <hyperlink ref="Q292" r:id="rId53" xr:uid="{06BAA58E-932A-40CF-A1B4-D5D41C05F65E}"/>
    <hyperlink ref="Q293" r:id="rId54" xr:uid="{F5204960-BF31-443D-95CD-5DD326524BBB}"/>
    <hyperlink ref="Q295" r:id="rId55" xr:uid="{1439C876-27EF-40DD-BA52-F6456FABABF2}"/>
    <hyperlink ref="Q297" r:id="rId56" xr:uid="{327845C9-6B48-4761-8B66-936670437294}"/>
    <hyperlink ref="Q298" r:id="rId57" xr:uid="{1D0BF148-C403-4D21-90C8-D56C8B5BB13B}"/>
    <hyperlink ref="Q299" r:id="rId58" xr:uid="{D9EE8D36-F4E5-4482-9EE8-A2A11BB96F33}"/>
    <hyperlink ref="Q300" r:id="rId59" xr:uid="{4435B61E-58A0-4F9D-BEE1-56B2AB93FF53}"/>
    <hyperlink ref="Q301" r:id="rId60" xr:uid="{A362A489-F07B-4217-BFD6-CC4C4A152DA6}"/>
    <hyperlink ref="Q302" r:id="rId61" xr:uid="{685455E2-346A-48C0-AF70-D5FE1E336463}"/>
    <hyperlink ref="Q303" r:id="rId62" xr:uid="{C5EBFA7B-8127-4972-B836-75A74CE5E6AC}"/>
    <hyperlink ref="Q304" r:id="rId63" xr:uid="{B0E87CA9-77A3-4B43-AAFE-BA452C7FF71B}"/>
    <hyperlink ref="Q306" r:id="rId64" xr:uid="{1FEE635B-4EB4-4DDB-A1F5-AF7484D1E193}"/>
    <hyperlink ref="Q307" r:id="rId65" xr:uid="{B9540CA5-5C12-4966-80EF-2FC4CB3E429C}"/>
    <hyperlink ref="Q308" r:id="rId66" xr:uid="{817E3272-BEF5-4B8F-B6F3-3812065171CD}"/>
    <hyperlink ref="Q309" r:id="rId67" xr:uid="{281E1212-7FB1-42EC-8B44-790908E8D284}"/>
    <hyperlink ref="Q310" r:id="rId68" xr:uid="{7C65AD45-0FCA-43D0-835C-B52F99D61467}"/>
    <hyperlink ref="Q294" r:id="rId69" xr:uid="{60804938-7D3C-4344-9B66-17BD94EAEF61}"/>
    <hyperlink ref="Q264" r:id="rId70" xr:uid="{88AD7ED9-81D3-42AA-B606-F68B55261471}"/>
    <hyperlink ref="Q265" r:id="rId71" xr:uid="{B6B1E2AB-307A-47CC-A9EC-299C182969FA}"/>
    <hyperlink ref="Q266" r:id="rId72" xr:uid="{19B57987-F3D1-4412-A701-5AC84E676B12}"/>
    <hyperlink ref="Q267" r:id="rId73" xr:uid="{071FEA71-355E-4B5C-9BED-CE0C89B508F0}"/>
    <hyperlink ref="Q268" r:id="rId74" xr:uid="{84B95334-3220-4EC4-A450-1804993C3C25}"/>
    <hyperlink ref="Q269" r:id="rId75" xr:uid="{52584704-30B0-49B7-B423-0E711E3E199D}"/>
    <hyperlink ref="Q270" r:id="rId76" xr:uid="{42B8701F-5BFE-47ED-8E7D-790E410CFD5C}"/>
    <hyperlink ref="Q271" r:id="rId77" xr:uid="{64EBC221-8930-441B-AC0E-854C6D84BE14}"/>
    <hyperlink ref="Q272" r:id="rId78" xr:uid="{AE7F96D3-9B7C-4717-AE0B-CC036529D3F3}"/>
    <hyperlink ref="Q273" r:id="rId79" xr:uid="{42872FBF-7053-4514-8626-C5505505F672}"/>
    <hyperlink ref="Q274" r:id="rId80" xr:uid="{39360284-1159-435D-8C85-8ADE982725EB}"/>
    <hyperlink ref="Q275" r:id="rId81" xr:uid="{30750BCE-6EFB-408E-A379-434CA6C75B7F}"/>
    <hyperlink ref="Q276" r:id="rId82" xr:uid="{CD5ABC4A-2267-400A-A1FE-F376C9AAC0F2}"/>
    <hyperlink ref="Q277" r:id="rId83" xr:uid="{20A2BDEF-333A-4853-9FC8-CDA301D0B28B}"/>
    <hyperlink ref="Q278" r:id="rId84" xr:uid="{BF3C3F1B-F8D2-4444-8379-2EC08B6A18B4}"/>
    <hyperlink ref="Q280" r:id="rId85" xr:uid="{9DA8C5A9-EEFF-4011-8994-723BBBA91CAB}"/>
    <hyperlink ref="Q281" r:id="rId86" xr:uid="{58088181-444F-46AE-A75D-EE8D170E1596}"/>
    <hyperlink ref="Q282" r:id="rId87" xr:uid="{047C348E-23B5-4DCC-AEE9-44E0E717DB0A}"/>
    <hyperlink ref="Q254" r:id="rId88" xr:uid="{88A80A03-AA0F-4644-96AB-0F33C58F071B}"/>
    <hyperlink ref="Q257" r:id="rId89" xr:uid="{AE7E8D4D-EBD7-46DC-B882-A2EF9B0FB2D2}"/>
    <hyperlink ref="Q199" r:id="rId90" display="kyballen@registraduria.gov.co" xr:uid="{411C6FD5-F681-43A2-BAC2-EDE6CAD8BB02}"/>
    <hyperlink ref="Q14" r:id="rId91" xr:uid="{B393BD0B-00F3-43C7-B30C-E6EF98DB93A5}"/>
    <hyperlink ref="Q8" r:id="rId92" xr:uid="{FCC3EF13-C75E-4E72-ADB7-4CC20AFDA615}"/>
    <hyperlink ref="Q6" r:id="rId93" xr:uid="{30828C7F-189C-4633-ADD5-D36325746BDE}"/>
    <hyperlink ref="Q5" r:id="rId94" xr:uid="{EE21D826-4DE1-477E-B293-364A8E6A4CD6}"/>
    <hyperlink ref="Q4" r:id="rId95" xr:uid="{4951601D-7EF1-464D-AEA1-3A24F90AC643}"/>
    <hyperlink ref="Q3" r:id="rId96" xr:uid="{661BF5C3-4B08-4AB6-8073-C73B4B89EE10}"/>
    <hyperlink ref="Q2" r:id="rId97" xr:uid="{F32E6941-2485-4B5D-993F-B0DBE2C5033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639AE-AAA9-4C8D-A1B5-C7A17381D62B}">
  <dimension ref="A1:O276"/>
  <sheetViews>
    <sheetView tabSelected="1" topLeftCell="A1048555" workbookViewId="0">
      <selection activeCell="A277" sqref="A277:XFD1048576"/>
    </sheetView>
  </sheetViews>
  <sheetFormatPr defaultColWidth="0" defaultRowHeight="15" zeroHeight="1"/>
  <cols>
    <col min="1" max="1" width="16.140625" customWidth="1"/>
    <col min="2" max="2" width="17.7109375" customWidth="1"/>
    <col min="3" max="3" width="25" customWidth="1"/>
    <col min="4" max="4" width="31.7109375" customWidth="1"/>
    <col min="5" max="5" width="12.85546875" customWidth="1"/>
    <col min="6" max="6" width="64.140625" customWidth="1"/>
    <col min="7" max="7" width="13.5703125" customWidth="1"/>
    <col min="8" max="8" width="17.7109375" customWidth="1"/>
    <col min="9" max="9" width="14" customWidth="1"/>
    <col min="10" max="10" width="11.42578125" customWidth="1"/>
    <col min="11" max="11" width="14.28515625" customWidth="1"/>
    <col min="12" max="12" width="15.5703125" customWidth="1"/>
    <col min="13" max="13" width="11.5703125" customWidth="1"/>
    <col min="14" max="14" width="15.28515625" customWidth="1"/>
    <col min="15" max="15" width="12.140625" customWidth="1"/>
    <col min="16" max="16" width="3.42578125" customWidth="1"/>
  </cols>
  <sheetData>
    <row r="1" spans="1:15" ht="45.75">
      <c r="A1" s="1" t="s">
        <v>0</v>
      </c>
      <c r="B1" s="1" t="s">
        <v>1</v>
      </c>
      <c r="C1" s="2" t="s">
        <v>2</v>
      </c>
      <c r="D1" s="1" t="s">
        <v>3</v>
      </c>
      <c r="E1" s="1" t="s">
        <v>4</v>
      </c>
      <c r="F1" s="2" t="s">
        <v>5</v>
      </c>
      <c r="G1" s="1" t="s">
        <v>6</v>
      </c>
      <c r="H1" s="1" t="s">
        <v>7</v>
      </c>
      <c r="I1" s="1" t="s">
        <v>8</v>
      </c>
      <c r="J1" s="1" t="s">
        <v>9</v>
      </c>
      <c r="K1" s="3" t="s">
        <v>10</v>
      </c>
      <c r="L1" s="3" t="s">
        <v>11</v>
      </c>
      <c r="M1" s="1" t="s">
        <v>12</v>
      </c>
      <c r="N1" s="4" t="s">
        <v>13</v>
      </c>
      <c r="O1" s="1" t="s">
        <v>14</v>
      </c>
    </row>
    <row r="2" spans="1:15" ht="76.5">
      <c r="A2" s="6">
        <v>2024</v>
      </c>
      <c r="B2" s="14" t="s">
        <v>46</v>
      </c>
      <c r="C2" s="7" t="s">
        <v>21</v>
      </c>
      <c r="D2" s="14" t="s">
        <v>47</v>
      </c>
      <c r="E2" s="6" t="s">
        <v>23</v>
      </c>
      <c r="F2" s="23" t="s">
        <v>48</v>
      </c>
      <c r="G2" s="16">
        <v>45353</v>
      </c>
      <c r="H2" s="16">
        <v>47178</v>
      </c>
      <c r="I2" s="14" t="s">
        <v>25</v>
      </c>
      <c r="J2" s="9">
        <f t="shared" ref="J2:J6" ca="1" si="0">TODAY()</f>
        <v>45400</v>
      </c>
      <c r="K2" s="10">
        <f t="shared" ref="K2" ca="1" si="1">+H2-J2</f>
        <v>1778</v>
      </c>
      <c r="L2" s="123">
        <f t="shared" ref="L2" ca="1" si="2">((K2*1)/30)</f>
        <v>59.266666666666666</v>
      </c>
      <c r="M2" s="13" t="str">
        <f t="shared" ref="M2" ca="1" si="3">IF(K2&lt;0,"VENCIDO",IF(AND(K2&gt;0,K2&lt;120),"PROXIMO A VENCER","ACTIVO"))</f>
        <v>ACTIVO</v>
      </c>
      <c r="N2" s="18"/>
      <c r="O2" s="14" t="s">
        <v>27</v>
      </c>
    </row>
    <row r="3" spans="1:15" ht="91.5">
      <c r="A3" s="6">
        <v>2024</v>
      </c>
      <c r="B3" s="6" t="s">
        <v>57</v>
      </c>
      <c r="C3" s="7" t="s">
        <v>21</v>
      </c>
      <c r="D3" s="6" t="s">
        <v>58</v>
      </c>
      <c r="E3" s="6" t="s">
        <v>23</v>
      </c>
      <c r="F3" s="7" t="s">
        <v>59</v>
      </c>
      <c r="G3" s="8">
        <v>45341</v>
      </c>
      <c r="H3" s="8">
        <v>47167</v>
      </c>
      <c r="I3" s="6" t="s">
        <v>25</v>
      </c>
      <c r="J3" s="9">
        <f t="shared" ca="1" si="0"/>
        <v>45400</v>
      </c>
      <c r="K3" s="10">
        <f ca="1">+H3-J3</f>
        <v>1767</v>
      </c>
      <c r="L3" s="123">
        <f ca="1">((K3*1)/30)</f>
        <v>58.9</v>
      </c>
      <c r="M3" s="13" t="str">
        <f ca="1">IF(K3&lt;0,"VENCIDO",IF(AND(K3&gt;0,K3&lt;120),"PROXIMO A VENCER","ACTIVO"))</f>
        <v>ACTIVO</v>
      </c>
      <c r="N3" s="11"/>
      <c r="O3" s="6" t="s">
        <v>27</v>
      </c>
    </row>
    <row r="4" spans="1:15" ht="91.5">
      <c r="A4" s="6">
        <v>2024</v>
      </c>
      <c r="B4" s="6" t="s">
        <v>61</v>
      </c>
      <c r="C4" s="7" t="s">
        <v>21</v>
      </c>
      <c r="D4" s="127" t="s">
        <v>62</v>
      </c>
      <c r="E4" s="6" t="s">
        <v>23</v>
      </c>
      <c r="F4" s="7" t="s">
        <v>63</v>
      </c>
      <c r="G4" s="8">
        <v>45321</v>
      </c>
      <c r="H4" s="8">
        <v>47147</v>
      </c>
      <c r="I4" s="6" t="s">
        <v>25</v>
      </c>
      <c r="J4" s="9">
        <f t="shared" ca="1" si="0"/>
        <v>45400</v>
      </c>
      <c r="K4" s="10">
        <f t="shared" ref="K4:K6" ca="1" si="4">+H4-J4</f>
        <v>1747</v>
      </c>
      <c r="L4" s="123">
        <f t="shared" ref="L4:L6" ca="1" si="5">((K4*1)/30)</f>
        <v>58.233333333333334</v>
      </c>
      <c r="M4" s="13" t="str">
        <f t="shared" ref="M4" ca="1" si="6">IF(K4&lt;0,"VENCIDO",IF(AND(K4&gt;0,K4&lt;120),"PROXIMO A VENCER","ACTIVO"))</f>
        <v>ACTIVO</v>
      </c>
      <c r="N4" s="11"/>
      <c r="O4" s="6" t="s">
        <v>27</v>
      </c>
    </row>
    <row r="5" spans="1:15" ht="76.5">
      <c r="A5" s="6">
        <v>2023</v>
      </c>
      <c r="B5" s="6" t="s">
        <v>67</v>
      </c>
      <c r="C5" s="7" t="s">
        <v>21</v>
      </c>
      <c r="D5" s="6" t="s">
        <v>68</v>
      </c>
      <c r="E5" s="6" t="s">
        <v>69</v>
      </c>
      <c r="F5" s="7" t="s">
        <v>66</v>
      </c>
      <c r="G5" s="8">
        <v>45207</v>
      </c>
      <c r="H5" s="8">
        <v>47033</v>
      </c>
      <c r="I5" s="6" t="s">
        <v>25</v>
      </c>
      <c r="J5" s="9">
        <f t="shared" ca="1" si="0"/>
        <v>45400</v>
      </c>
      <c r="K5" s="10">
        <f t="shared" ca="1" si="4"/>
        <v>1633</v>
      </c>
      <c r="L5" s="10">
        <f t="shared" ca="1" si="5"/>
        <v>54.43333333333333</v>
      </c>
      <c r="M5" s="13" t="str">
        <f ca="1">IF(K5&lt;0,"VENCIDO",IF(AND(K5&gt;0,K5&lt;120),"PROXIMO A VENCER","ACTIVO"))</f>
        <v>ACTIVO</v>
      </c>
      <c r="N5" s="11"/>
      <c r="O5" s="6" t="s">
        <v>27</v>
      </c>
    </row>
    <row r="6" spans="1:15" ht="75.75">
      <c r="A6" s="14">
        <v>2023</v>
      </c>
      <c r="B6" s="14" t="s">
        <v>70</v>
      </c>
      <c r="C6" s="7" t="s">
        <v>71</v>
      </c>
      <c r="D6" s="14" t="s">
        <v>72</v>
      </c>
      <c r="E6" s="14" t="s">
        <v>69</v>
      </c>
      <c r="F6" s="15" t="s">
        <v>73</v>
      </c>
      <c r="G6" s="16">
        <v>45222</v>
      </c>
      <c r="H6" s="17">
        <v>47048</v>
      </c>
      <c r="I6" s="6" t="s">
        <v>25</v>
      </c>
      <c r="J6" s="9">
        <f t="shared" ca="1" si="0"/>
        <v>45400</v>
      </c>
      <c r="K6" s="10">
        <f t="shared" ca="1" si="4"/>
        <v>1648</v>
      </c>
      <c r="L6" s="10">
        <f t="shared" ca="1" si="5"/>
        <v>54.93333333333333</v>
      </c>
      <c r="M6" s="13" t="str">
        <f ca="1">IF(K6&lt;0,"VENCIDO",IF(AND(K6&gt;0,K6&lt;120),"PROXIMO A VENCER","ACTIVO"))</f>
        <v>ACTIVO</v>
      </c>
      <c r="N6" s="18"/>
      <c r="O6" s="6" t="s">
        <v>27</v>
      </c>
    </row>
    <row r="7" spans="1:15" ht="76.5">
      <c r="A7" s="6">
        <v>2023</v>
      </c>
      <c r="B7" s="6" t="s">
        <v>74</v>
      </c>
      <c r="C7" s="7" t="s">
        <v>21</v>
      </c>
      <c r="D7" s="6" t="s">
        <v>75</v>
      </c>
      <c r="E7" s="6" t="s">
        <v>38</v>
      </c>
      <c r="F7" s="7" t="s">
        <v>66</v>
      </c>
      <c r="G7" s="8">
        <v>45183</v>
      </c>
      <c r="H7" s="8">
        <v>47009</v>
      </c>
      <c r="I7" s="6" t="s">
        <v>25</v>
      </c>
      <c r="J7" s="9">
        <f ca="1">TODAY()</f>
        <v>45400</v>
      </c>
      <c r="K7" s="10">
        <f ca="1">+H7-J7</f>
        <v>1609</v>
      </c>
      <c r="L7" s="10">
        <f ca="1">((K7*1)/30)</f>
        <v>53.633333333333333</v>
      </c>
      <c r="M7" s="13" t="str">
        <f ca="1">IF(K7&lt;0,"VENCIDO",IF(AND(K7&gt;0,K7&lt;120),"PROXIMO A VENCER","ACTIVO"))</f>
        <v>ACTIVO</v>
      </c>
      <c r="N7" s="11"/>
      <c r="O7" s="6" t="s">
        <v>27</v>
      </c>
    </row>
    <row r="8" spans="1:15" ht="76.5">
      <c r="A8" s="6">
        <v>2023</v>
      </c>
      <c r="B8" s="6" t="s">
        <v>76</v>
      </c>
      <c r="C8" s="7" t="s">
        <v>21</v>
      </c>
      <c r="D8" s="6" t="s">
        <v>77</v>
      </c>
      <c r="E8" s="6" t="s">
        <v>69</v>
      </c>
      <c r="F8" s="7" t="s">
        <v>66</v>
      </c>
      <c r="G8" s="8">
        <v>45203</v>
      </c>
      <c r="H8" s="8">
        <v>47029</v>
      </c>
      <c r="I8" s="6" t="s">
        <v>25</v>
      </c>
      <c r="J8" s="9">
        <f ca="1">TODAY()</f>
        <v>45400</v>
      </c>
      <c r="K8" s="10">
        <f ca="1">+H8-J8</f>
        <v>1629</v>
      </c>
      <c r="L8" s="10">
        <f ca="1">((K8*1)/30)</f>
        <v>54.3</v>
      </c>
      <c r="M8" s="13" t="str">
        <f ca="1">IF(K8&lt;0,"VENCIDO",IF(AND(K8&gt;0,K8&lt;120),"PROXIMO A VENCER","ACTIVO"))</f>
        <v>ACTIVO</v>
      </c>
      <c r="N8" s="11"/>
      <c r="O8" s="6" t="s">
        <v>27</v>
      </c>
    </row>
    <row r="9" spans="1:15" ht="76.5">
      <c r="A9" s="6">
        <v>2023</v>
      </c>
      <c r="B9" s="6" t="s">
        <v>79</v>
      </c>
      <c r="C9" s="7" t="s">
        <v>21</v>
      </c>
      <c r="D9" s="6" t="s">
        <v>80</v>
      </c>
      <c r="E9" s="6" t="s">
        <v>69</v>
      </c>
      <c r="F9" s="7" t="s">
        <v>66</v>
      </c>
      <c r="G9" s="8">
        <v>45203</v>
      </c>
      <c r="H9" s="8">
        <v>47029</v>
      </c>
      <c r="I9" s="6" t="s">
        <v>25</v>
      </c>
      <c r="J9" s="9">
        <f ca="1">TODAY()</f>
        <v>45400</v>
      </c>
      <c r="K9" s="10">
        <f ca="1">+H9-J9</f>
        <v>1629</v>
      </c>
      <c r="L9" s="10">
        <f ca="1">((K9*1)/30)</f>
        <v>54.3</v>
      </c>
      <c r="M9" s="13" t="str">
        <f ca="1">IF(K9&lt;0,"VENCIDO",IF(AND(K9&gt;0,K9&lt;120),"PROXIMO A VENCER","ACTIVO"))</f>
        <v>ACTIVO</v>
      </c>
      <c r="N9" s="11"/>
      <c r="O9" s="6" t="s">
        <v>27</v>
      </c>
    </row>
    <row r="10" spans="1:15" ht="76.5">
      <c r="A10" s="6">
        <v>2023</v>
      </c>
      <c r="B10" s="6" t="s">
        <v>81</v>
      </c>
      <c r="C10" s="7" t="s">
        <v>21</v>
      </c>
      <c r="D10" s="20" t="s">
        <v>82</v>
      </c>
      <c r="E10" s="6" t="s">
        <v>69</v>
      </c>
      <c r="F10" s="7" t="s">
        <v>66</v>
      </c>
      <c r="G10" s="8">
        <v>45203</v>
      </c>
      <c r="H10" s="8">
        <v>47029</v>
      </c>
      <c r="I10" s="6" t="s">
        <v>25</v>
      </c>
      <c r="J10" s="9">
        <f ca="1">TODAY()</f>
        <v>45400</v>
      </c>
      <c r="K10" s="10">
        <f ca="1">+H10-J10</f>
        <v>1629</v>
      </c>
      <c r="L10" s="10">
        <f ca="1">((K10*1)/30)</f>
        <v>54.3</v>
      </c>
      <c r="M10" s="13" t="str">
        <f ca="1">IF(K10&lt;0,"VENCIDO",IF(AND(K10&gt;0,K10&lt;120),"PROXIMO A VENCER","ACTIVO"))</f>
        <v>ACTIVO</v>
      </c>
      <c r="N10" s="11"/>
      <c r="O10" s="6" t="s">
        <v>27</v>
      </c>
    </row>
    <row r="11" spans="1:15" ht="75.75">
      <c r="A11" s="6">
        <v>2023</v>
      </c>
      <c r="B11" s="6" t="s">
        <v>83</v>
      </c>
      <c r="C11" s="7" t="s">
        <v>21</v>
      </c>
      <c r="D11" s="6" t="s">
        <v>84</v>
      </c>
      <c r="E11" s="6" t="s">
        <v>69</v>
      </c>
      <c r="F11" s="21" t="s">
        <v>33</v>
      </c>
      <c r="G11" s="8">
        <v>45169</v>
      </c>
      <c r="H11" s="8">
        <v>46995</v>
      </c>
      <c r="I11" s="6" t="s">
        <v>25</v>
      </c>
      <c r="J11" s="9">
        <f ca="1">TODAY()</f>
        <v>45400</v>
      </c>
      <c r="K11" s="10">
        <f ca="1">+H11-J11</f>
        <v>1595</v>
      </c>
      <c r="L11" s="10">
        <f ca="1">((K11*1)/30)</f>
        <v>53.166666666666664</v>
      </c>
      <c r="M11" s="13" t="str">
        <f ca="1">IF(K11&lt;0,"VENCIDO",IF(AND(K11&gt;0,K11&lt;120),"PROXIMO A VENCER","ACTIVO"))</f>
        <v>ACTIVO</v>
      </c>
      <c r="N11" s="11"/>
      <c r="O11" s="6" t="s">
        <v>27</v>
      </c>
    </row>
    <row r="12" spans="1:15" ht="76.5">
      <c r="A12" s="6">
        <v>2023</v>
      </c>
      <c r="B12" s="6" t="s">
        <v>86</v>
      </c>
      <c r="C12" s="23" t="s">
        <v>21</v>
      </c>
      <c r="D12" s="6" t="s">
        <v>87</v>
      </c>
      <c r="E12" s="6" t="s">
        <v>69</v>
      </c>
      <c r="F12" s="7" t="s">
        <v>66</v>
      </c>
      <c r="G12" s="8">
        <v>45175</v>
      </c>
      <c r="H12" s="8">
        <v>47001</v>
      </c>
      <c r="I12" s="6" t="s">
        <v>25</v>
      </c>
      <c r="J12" s="9">
        <f ca="1">TODAY()</f>
        <v>45400</v>
      </c>
      <c r="K12" s="10">
        <f ca="1">+H12-J12</f>
        <v>1601</v>
      </c>
      <c r="L12" s="10">
        <f ca="1">((K12*1)/30)</f>
        <v>53.366666666666667</v>
      </c>
      <c r="M12" s="13" t="str">
        <f ca="1">IF(K12&lt;0,"VENCIDO",IF(AND(K12&gt;0,K12&lt;120),"PROXIMO A VENCER","ACTIVO"))</f>
        <v>ACTIVO</v>
      </c>
      <c r="N12" s="11"/>
      <c r="O12" s="6" t="s">
        <v>27</v>
      </c>
    </row>
    <row r="13" spans="1:15" ht="75.75">
      <c r="A13" s="14">
        <v>2023</v>
      </c>
      <c r="B13" s="14" t="s">
        <v>90</v>
      </c>
      <c r="C13" s="23" t="s">
        <v>21</v>
      </c>
      <c r="D13" s="25" t="s">
        <v>91</v>
      </c>
      <c r="E13" s="14" t="s">
        <v>69</v>
      </c>
      <c r="F13" s="26" t="s">
        <v>33</v>
      </c>
      <c r="G13" s="27">
        <v>45161</v>
      </c>
      <c r="H13" s="27">
        <v>46987</v>
      </c>
      <c r="I13" s="14" t="s">
        <v>25</v>
      </c>
      <c r="J13" s="9">
        <f ca="1">TODAY()</f>
        <v>45400</v>
      </c>
      <c r="K13" s="10">
        <f ca="1">+H13-J13</f>
        <v>1587</v>
      </c>
      <c r="L13" s="10">
        <f ca="1">((K13*1)/30)</f>
        <v>52.9</v>
      </c>
      <c r="M13" s="13" t="str">
        <f ca="1">IF(K13&lt;0,"VENCIDO",IF(AND(K13&gt;0,K13&lt;120),"PROXIMO A VENCER","ACTIVO"))</f>
        <v>ACTIVO</v>
      </c>
      <c r="N13" s="18"/>
      <c r="O13" s="14" t="s">
        <v>27</v>
      </c>
    </row>
    <row r="14" spans="1:15" ht="76.5">
      <c r="A14" s="14">
        <v>2023</v>
      </c>
      <c r="B14" s="14" t="s">
        <v>93</v>
      </c>
      <c r="C14" s="23" t="s">
        <v>21</v>
      </c>
      <c r="D14" s="14" t="s">
        <v>94</v>
      </c>
      <c r="E14" s="14" t="s">
        <v>69</v>
      </c>
      <c r="F14" s="29" t="s">
        <v>33</v>
      </c>
      <c r="G14" s="30">
        <v>45160</v>
      </c>
      <c r="H14" s="30">
        <v>46986</v>
      </c>
      <c r="I14" s="14" t="s">
        <v>25</v>
      </c>
      <c r="J14" s="9">
        <f ca="1">TODAY()</f>
        <v>45400</v>
      </c>
      <c r="K14" s="10">
        <f ca="1">+H14-J14</f>
        <v>1586</v>
      </c>
      <c r="L14" s="10">
        <f ca="1">((K14*1)/30)</f>
        <v>52.866666666666667</v>
      </c>
      <c r="M14" s="13" t="str">
        <f ca="1">IF(K14&lt;0,"VENCIDO",IF(AND(K14&gt;0,K14&lt;120),"PROXIMO A VENCER","ACTIVO"))</f>
        <v>ACTIVO</v>
      </c>
      <c r="N14" s="18"/>
      <c r="O14" s="14" t="s">
        <v>27</v>
      </c>
    </row>
    <row r="15" spans="1:15" ht="75.75">
      <c r="A15" s="14">
        <v>2023</v>
      </c>
      <c r="B15" s="14" t="s">
        <v>95</v>
      </c>
      <c r="C15" s="31" t="s">
        <v>21</v>
      </c>
      <c r="D15" s="14" t="s">
        <v>96</v>
      </c>
      <c r="E15" s="14" t="s">
        <v>69</v>
      </c>
      <c r="F15" s="32" t="s">
        <v>97</v>
      </c>
      <c r="G15" s="27">
        <v>45160</v>
      </c>
      <c r="H15" s="27">
        <v>46986</v>
      </c>
      <c r="I15" s="14" t="s">
        <v>25</v>
      </c>
      <c r="J15" s="9">
        <f ca="1">TODAY()</f>
        <v>45400</v>
      </c>
      <c r="K15" s="10">
        <f ca="1">+H15-J15</f>
        <v>1586</v>
      </c>
      <c r="L15" s="10">
        <f ca="1">((K15*1)/30)</f>
        <v>52.866666666666667</v>
      </c>
      <c r="M15" s="13" t="str">
        <f ca="1">IF(K15&lt;0,"VENCIDO",IF(AND(K15&gt;0,K15&lt;120),"PROXIMO A VENCER","ACTIVO"))</f>
        <v>ACTIVO</v>
      </c>
      <c r="N15" s="18"/>
      <c r="O15" s="14" t="s">
        <v>98</v>
      </c>
    </row>
    <row r="16" spans="1:15" ht="75.75">
      <c r="A16" s="33">
        <v>2023</v>
      </c>
      <c r="B16" s="33" t="s">
        <v>100</v>
      </c>
      <c r="C16" s="31" t="s">
        <v>21</v>
      </c>
      <c r="D16" s="33" t="s">
        <v>101</v>
      </c>
      <c r="E16" s="33" t="s">
        <v>69</v>
      </c>
      <c r="F16" s="34" t="s">
        <v>33</v>
      </c>
      <c r="G16" s="27">
        <v>45118</v>
      </c>
      <c r="H16" s="27">
        <v>46944</v>
      </c>
      <c r="I16" s="33" t="s">
        <v>102</v>
      </c>
      <c r="J16" s="9">
        <f ca="1">TODAY()</f>
        <v>45400</v>
      </c>
      <c r="K16" s="10">
        <f ca="1">+H16-J16</f>
        <v>1544</v>
      </c>
      <c r="L16" s="10">
        <f ca="1">((K16*1)/30)</f>
        <v>51.466666666666669</v>
      </c>
      <c r="M16" s="13" t="str">
        <f ca="1">IF(K16&lt;0,"VENCIDO",IF(AND(K16&gt;0,K16&lt;120),"PROXIMO A VENCER","ACTIVO"))</f>
        <v>ACTIVO</v>
      </c>
      <c r="N16" s="35"/>
      <c r="O16" s="33" t="s">
        <v>27</v>
      </c>
    </row>
    <row r="17" spans="1:15" ht="121.5">
      <c r="A17" s="33">
        <v>2023</v>
      </c>
      <c r="B17" s="33" t="s">
        <v>104</v>
      </c>
      <c r="C17" s="31" t="s">
        <v>105</v>
      </c>
      <c r="D17" s="33" t="s">
        <v>106</v>
      </c>
      <c r="E17" s="33" t="s">
        <v>38</v>
      </c>
      <c r="F17" s="31" t="s">
        <v>107</v>
      </c>
      <c r="G17" s="38">
        <v>45082</v>
      </c>
      <c r="H17" s="38">
        <v>46295</v>
      </c>
      <c r="I17" s="33" t="s">
        <v>108</v>
      </c>
      <c r="J17" s="9">
        <f ca="1">TODAY()</f>
        <v>45400</v>
      </c>
      <c r="K17" s="10">
        <f ca="1">+H17-J17</f>
        <v>895</v>
      </c>
      <c r="L17" s="10">
        <f ca="1">((K17*1)/30)</f>
        <v>29.833333333333332</v>
      </c>
      <c r="M17" s="13" t="str">
        <f ca="1">IF(K17&lt;0,"VENCIDO",IF(AND(K17&gt;0,K17&lt;120),"PROXIMO A VENCER","ACTIVO"))</f>
        <v>ACTIVO</v>
      </c>
      <c r="N17" s="35"/>
      <c r="O17" s="33" t="s">
        <v>109</v>
      </c>
    </row>
    <row r="18" spans="1:15" ht="75.75">
      <c r="A18" s="33">
        <v>2023</v>
      </c>
      <c r="B18" s="33" t="s">
        <v>110</v>
      </c>
      <c r="C18" s="31" t="s">
        <v>21</v>
      </c>
      <c r="D18" s="33" t="s">
        <v>111</v>
      </c>
      <c r="E18" s="33" t="s">
        <v>69</v>
      </c>
      <c r="F18" s="39" t="s">
        <v>112</v>
      </c>
      <c r="G18" s="40">
        <v>45167</v>
      </c>
      <c r="H18" s="40">
        <v>46993</v>
      </c>
      <c r="I18" s="33" t="s">
        <v>102</v>
      </c>
      <c r="J18" s="9">
        <f ca="1">TODAY()</f>
        <v>45400</v>
      </c>
      <c r="K18" s="10">
        <f ca="1">+H18-J18</f>
        <v>1593</v>
      </c>
      <c r="L18" s="10">
        <f ca="1">((K18*1)/30)</f>
        <v>53.1</v>
      </c>
      <c r="M18" s="13" t="str">
        <f ca="1">IF(K18&lt;0,"VENCIDO",IF(AND(K18&gt;0,K18&lt;120),"PROXIMO A VENCER","ACTIVO"))</f>
        <v>ACTIVO</v>
      </c>
      <c r="N18" s="35"/>
      <c r="O18" s="33" t="s">
        <v>27</v>
      </c>
    </row>
    <row r="19" spans="1:15" ht="90.75">
      <c r="A19" s="33">
        <v>2023</v>
      </c>
      <c r="B19" s="33" t="s">
        <v>114</v>
      </c>
      <c r="C19" s="31" t="s">
        <v>21</v>
      </c>
      <c r="D19" s="33" t="s">
        <v>115</v>
      </c>
      <c r="E19" s="33" t="s">
        <v>38</v>
      </c>
      <c r="F19" s="41" t="s">
        <v>116</v>
      </c>
      <c r="G19" s="40">
        <v>45160</v>
      </c>
      <c r="H19" s="40">
        <v>46986</v>
      </c>
      <c r="I19" s="33" t="s">
        <v>102</v>
      </c>
      <c r="J19" s="9">
        <f ca="1">TODAY()</f>
        <v>45400</v>
      </c>
      <c r="K19" s="10">
        <f ca="1">+H19-J19</f>
        <v>1586</v>
      </c>
      <c r="L19" s="10">
        <f ca="1">((K19*1)/30)</f>
        <v>52.866666666666667</v>
      </c>
      <c r="M19" s="13" t="str">
        <f ca="1">IF(K19&lt;0,"VENCIDO",IF(AND(K19&gt;0,K19&lt;120),"PROXIMO A VENCER","ACTIVO"))</f>
        <v>ACTIVO</v>
      </c>
      <c r="N19" s="35"/>
      <c r="O19" s="33" t="s">
        <v>27</v>
      </c>
    </row>
    <row r="20" spans="1:15" ht="75.75">
      <c r="A20" s="42">
        <v>2023</v>
      </c>
      <c r="B20" s="42" t="s">
        <v>118</v>
      </c>
      <c r="C20" s="43" t="s">
        <v>21</v>
      </c>
      <c r="D20" s="42" t="s">
        <v>119</v>
      </c>
      <c r="E20" s="42" t="s">
        <v>69</v>
      </c>
      <c r="F20" s="44" t="s">
        <v>120</v>
      </c>
      <c r="G20" s="45">
        <v>45099</v>
      </c>
      <c r="H20" s="45">
        <v>46925</v>
      </c>
      <c r="I20" s="42" t="s">
        <v>102</v>
      </c>
      <c r="J20" s="9">
        <f ca="1">TODAY()</f>
        <v>45400</v>
      </c>
      <c r="K20" s="46">
        <f ca="1">+H20-J20</f>
        <v>1525</v>
      </c>
      <c r="L20" s="46">
        <f ca="1">((K20*1)/30)</f>
        <v>50.833333333333336</v>
      </c>
      <c r="M20" s="13" t="str">
        <f ca="1">IF(K20&lt;0,"VENCIDO",IF(AND(K20&gt;0,K20&lt;120),"PROXIMO A VENCER","ACTIVO"))</f>
        <v>ACTIVO</v>
      </c>
      <c r="N20" s="6"/>
      <c r="O20" s="6" t="s">
        <v>27</v>
      </c>
    </row>
    <row r="21" spans="1:15" ht="75.75">
      <c r="A21" s="33">
        <v>2023</v>
      </c>
      <c r="B21" s="33" t="s">
        <v>122</v>
      </c>
      <c r="C21" s="31" t="s">
        <v>21</v>
      </c>
      <c r="D21" s="48" t="s">
        <v>123</v>
      </c>
      <c r="E21" s="33" t="s">
        <v>69</v>
      </c>
      <c r="F21" s="41" t="s">
        <v>120</v>
      </c>
      <c r="G21" s="40">
        <v>45085</v>
      </c>
      <c r="H21" s="40">
        <v>46911</v>
      </c>
      <c r="I21" s="33" t="s">
        <v>102</v>
      </c>
      <c r="J21" s="9">
        <f ca="1">TODAY()</f>
        <v>45400</v>
      </c>
      <c r="K21" s="10">
        <f ca="1">+H21-J21</f>
        <v>1511</v>
      </c>
      <c r="L21" s="10">
        <f ca="1">((K21*1)/30)</f>
        <v>50.366666666666667</v>
      </c>
      <c r="M21" s="13" t="str">
        <f ca="1">IF(K21&lt;0,"VENCIDO",IF(AND(K21&gt;0,K21&lt;120),"PROXIMO A VENCER","ACTIVO"))</f>
        <v>ACTIVO</v>
      </c>
      <c r="N21" s="33"/>
      <c r="O21" s="33" t="s">
        <v>27</v>
      </c>
    </row>
    <row r="22" spans="1:15" ht="75.75">
      <c r="A22" s="33">
        <v>2023</v>
      </c>
      <c r="B22" s="33" t="s">
        <v>125</v>
      </c>
      <c r="C22" s="31" t="s">
        <v>21</v>
      </c>
      <c r="D22" s="49" t="s">
        <v>126</v>
      </c>
      <c r="E22" s="33" t="s">
        <v>69</v>
      </c>
      <c r="F22" s="32" t="s">
        <v>127</v>
      </c>
      <c r="G22" s="40">
        <v>45077</v>
      </c>
      <c r="H22" s="40">
        <v>46904</v>
      </c>
      <c r="I22" s="33" t="s">
        <v>102</v>
      </c>
      <c r="J22" s="9">
        <f ca="1">TODAY()</f>
        <v>45400</v>
      </c>
      <c r="K22" s="10">
        <f ca="1">+H22-J22</f>
        <v>1504</v>
      </c>
      <c r="L22" s="10">
        <f ca="1">((K22*1)/30)</f>
        <v>50.133333333333333</v>
      </c>
      <c r="M22" s="13" t="str">
        <f ca="1">IF(K22&lt;0,"VENCIDO",IF(AND(K22&gt;0,K22&lt;120),"PROXIMO A VENCER","ACTIVO"))</f>
        <v>ACTIVO</v>
      </c>
      <c r="N22" s="33"/>
      <c r="O22" s="33" t="s">
        <v>27</v>
      </c>
    </row>
    <row r="23" spans="1:15" ht="75.75">
      <c r="A23" s="33">
        <v>2023</v>
      </c>
      <c r="B23" s="33" t="s">
        <v>129</v>
      </c>
      <c r="C23" s="31" t="s">
        <v>21</v>
      </c>
      <c r="D23" s="33" t="s">
        <v>130</v>
      </c>
      <c r="E23" s="33" t="s">
        <v>69</v>
      </c>
      <c r="F23" s="32" t="s">
        <v>131</v>
      </c>
      <c r="G23" s="40">
        <v>45084</v>
      </c>
      <c r="H23" s="40">
        <v>46910</v>
      </c>
      <c r="I23" s="33" t="s">
        <v>102</v>
      </c>
      <c r="J23" s="9">
        <f ca="1">TODAY()</f>
        <v>45400</v>
      </c>
      <c r="K23" s="10">
        <f ca="1">+H23-J23</f>
        <v>1510</v>
      </c>
      <c r="L23" s="10">
        <f ca="1">((K23*1)/30)</f>
        <v>50.333333333333336</v>
      </c>
      <c r="M23" s="13" t="str">
        <f ca="1">IF(K23&lt;0,"VENCIDO",IF(AND(K23&gt;0,K23&lt;120),"PROXIMO A VENCER","ACTIVO"))</f>
        <v>ACTIVO</v>
      </c>
      <c r="N23" s="33"/>
      <c r="O23" s="33" t="s">
        <v>27</v>
      </c>
    </row>
    <row r="24" spans="1:15" ht="75.75">
      <c r="A24" s="33">
        <v>2023</v>
      </c>
      <c r="B24" s="33" t="s">
        <v>133</v>
      </c>
      <c r="C24" s="31" t="s">
        <v>21</v>
      </c>
      <c r="D24" s="33" t="s">
        <v>134</v>
      </c>
      <c r="E24" s="33" t="s">
        <v>69</v>
      </c>
      <c r="F24" s="34" t="s">
        <v>33</v>
      </c>
      <c r="G24" s="40">
        <v>45077</v>
      </c>
      <c r="H24" s="40">
        <v>46903</v>
      </c>
      <c r="I24" s="33" t="s">
        <v>102</v>
      </c>
      <c r="J24" s="9">
        <f ca="1">TODAY()</f>
        <v>45400</v>
      </c>
      <c r="K24" s="10">
        <f ca="1">+H24-J24</f>
        <v>1503</v>
      </c>
      <c r="L24" s="10">
        <f ca="1">((K24*1)/30)</f>
        <v>50.1</v>
      </c>
      <c r="M24" s="13" t="str">
        <f ca="1">IF(K24&lt;0,"VENCIDO",IF(AND(K24&gt;0,K24&lt;120),"PROXIMO A VENCER","ACTIVO"))</f>
        <v>ACTIVO</v>
      </c>
      <c r="N24" s="33"/>
      <c r="O24" s="33" t="s">
        <v>27</v>
      </c>
    </row>
    <row r="25" spans="1:15" ht="90.75">
      <c r="A25" s="33">
        <v>2023</v>
      </c>
      <c r="B25" s="33" t="s">
        <v>140</v>
      </c>
      <c r="C25" s="31" t="s">
        <v>21</v>
      </c>
      <c r="D25" s="33" t="s">
        <v>141</v>
      </c>
      <c r="E25" s="33" t="s">
        <v>69</v>
      </c>
      <c r="F25" s="34" t="s">
        <v>142</v>
      </c>
      <c r="G25" s="40">
        <v>45056</v>
      </c>
      <c r="H25" s="51">
        <v>46882</v>
      </c>
      <c r="I25" s="33" t="s">
        <v>102</v>
      </c>
      <c r="J25" s="9">
        <f ca="1">TODAY()</f>
        <v>45400</v>
      </c>
      <c r="K25" s="10">
        <f ca="1">+H25-J25</f>
        <v>1482</v>
      </c>
      <c r="L25" s="10">
        <f ca="1">((K25*1)/30)</f>
        <v>49.4</v>
      </c>
      <c r="M25" s="13" t="str">
        <f ca="1">IF(K25&lt;0,"VENCIDO",IF(AND(K25&gt;0,K25&lt;120),"PROXIMO A VENCER","ACTIVO"))</f>
        <v>ACTIVO</v>
      </c>
      <c r="N25" s="33"/>
      <c r="O25" s="33" t="s">
        <v>27</v>
      </c>
    </row>
    <row r="26" spans="1:15" ht="75.75">
      <c r="A26" s="52">
        <v>2023</v>
      </c>
      <c r="B26" s="52" t="s">
        <v>143</v>
      </c>
      <c r="C26" s="31" t="s">
        <v>21</v>
      </c>
      <c r="D26" s="53" t="s">
        <v>144</v>
      </c>
      <c r="E26" s="52" t="s">
        <v>69</v>
      </c>
      <c r="F26" s="32" t="s">
        <v>127</v>
      </c>
      <c r="G26" s="54">
        <v>45057</v>
      </c>
      <c r="H26" s="54">
        <v>46883</v>
      </c>
      <c r="I26" s="52" t="s">
        <v>102</v>
      </c>
      <c r="J26" s="9">
        <f ca="1">TODAY()</f>
        <v>45400</v>
      </c>
      <c r="K26" s="10">
        <f ca="1">+H26-J26</f>
        <v>1483</v>
      </c>
      <c r="L26" s="10">
        <f ca="1">((K26*1)/30)</f>
        <v>49.43333333333333</v>
      </c>
      <c r="M26" s="13" t="str">
        <f ca="1">IF(K26&lt;0,"VENCIDO",IF(AND(K26&gt;0,K26&lt;120),"PROXIMO A VENCER","ACTIVO"))</f>
        <v>ACTIVO</v>
      </c>
      <c r="N26" s="52"/>
      <c r="O26" s="52" t="s">
        <v>27</v>
      </c>
    </row>
    <row r="27" spans="1:15" ht="106.5">
      <c r="A27" s="7">
        <v>2023</v>
      </c>
      <c r="B27" s="7" t="s">
        <v>146</v>
      </c>
      <c r="C27" s="31" t="s">
        <v>21</v>
      </c>
      <c r="D27" s="56" t="s">
        <v>147</v>
      </c>
      <c r="E27" s="7" t="s">
        <v>69</v>
      </c>
      <c r="F27" s="32" t="s">
        <v>148</v>
      </c>
      <c r="G27" s="57">
        <v>45077</v>
      </c>
      <c r="H27" s="57">
        <v>46903</v>
      </c>
      <c r="I27" s="7" t="s">
        <v>102</v>
      </c>
      <c r="J27" s="9">
        <f ca="1">TODAY()</f>
        <v>45400</v>
      </c>
      <c r="K27" s="10">
        <f ca="1">+H27-J27</f>
        <v>1503</v>
      </c>
      <c r="L27" s="10">
        <f ca="1">((K27*1)/30)</f>
        <v>50.1</v>
      </c>
      <c r="M27" s="13" t="str">
        <f ca="1">IF(K27&lt;0,"VENCIDO",IF(AND(K27&gt;0,K27&lt;120),"PROXIMO A VENCER","ACTIVO"))</f>
        <v>ACTIVO</v>
      </c>
      <c r="N27" s="7" t="s">
        <v>149</v>
      </c>
      <c r="O27" s="7" t="s">
        <v>27</v>
      </c>
    </row>
    <row r="28" spans="1:15" ht="75.75">
      <c r="A28" s="33">
        <v>2023</v>
      </c>
      <c r="B28" s="33" t="s">
        <v>151</v>
      </c>
      <c r="C28" s="31" t="s">
        <v>21</v>
      </c>
      <c r="D28" s="58" t="s">
        <v>152</v>
      </c>
      <c r="E28" s="33" t="s">
        <v>69</v>
      </c>
      <c r="F28" s="32" t="s">
        <v>127</v>
      </c>
      <c r="G28" s="40">
        <v>45055</v>
      </c>
      <c r="H28" s="40">
        <v>46881</v>
      </c>
      <c r="I28" s="33" t="s">
        <v>102</v>
      </c>
      <c r="J28" s="9">
        <f ca="1">TODAY()</f>
        <v>45400</v>
      </c>
      <c r="K28" s="10">
        <f ca="1">+H28-J28</f>
        <v>1481</v>
      </c>
      <c r="L28" s="10">
        <f ca="1">((K28*1)/30)</f>
        <v>49.366666666666667</v>
      </c>
      <c r="M28" s="13" t="str">
        <f ca="1">IF(K28&lt;0,"VENCIDO",IF(AND(K28&gt;0,K28&lt;120),"PROXIMO A VENCER","ACTIVO"))</f>
        <v>ACTIVO</v>
      </c>
      <c r="N28" s="33"/>
      <c r="O28" s="33" t="s">
        <v>27</v>
      </c>
    </row>
    <row r="29" spans="1:15" ht="75.75">
      <c r="A29" s="33">
        <v>2023</v>
      </c>
      <c r="B29" s="33" t="s">
        <v>154</v>
      </c>
      <c r="C29" s="31" t="s">
        <v>21</v>
      </c>
      <c r="D29" s="58" t="s">
        <v>155</v>
      </c>
      <c r="E29" s="33" t="s">
        <v>69</v>
      </c>
      <c r="F29" s="41" t="s">
        <v>156</v>
      </c>
      <c r="G29" s="59">
        <v>45090</v>
      </c>
      <c r="H29" s="40">
        <v>46916</v>
      </c>
      <c r="I29" s="33" t="s">
        <v>102</v>
      </c>
      <c r="J29" s="9">
        <f ca="1">TODAY()</f>
        <v>45400</v>
      </c>
      <c r="K29" s="10">
        <f ca="1">+H29-J29</f>
        <v>1516</v>
      </c>
      <c r="L29" s="10">
        <f ca="1">((K29*1)/30)</f>
        <v>50.533333333333331</v>
      </c>
      <c r="M29" s="13" t="str">
        <f ca="1">IF(K29&lt;0,"VENCIDO",IF(AND(K29&gt;0,K29&lt;120),"PROXIMO A VENCER","ACTIVO"))</f>
        <v>ACTIVO</v>
      </c>
      <c r="N29" s="33"/>
      <c r="O29" s="33" t="s">
        <v>27</v>
      </c>
    </row>
    <row r="30" spans="1:15" ht="107.25">
      <c r="A30" s="33">
        <v>2023</v>
      </c>
      <c r="B30" s="33" t="s">
        <v>157</v>
      </c>
      <c r="C30" s="31" t="s">
        <v>21</v>
      </c>
      <c r="D30" s="60" t="s">
        <v>158</v>
      </c>
      <c r="E30" s="33" t="s">
        <v>69</v>
      </c>
      <c r="F30" s="61" t="s">
        <v>33</v>
      </c>
      <c r="G30" s="40">
        <v>45057</v>
      </c>
      <c r="H30" s="40">
        <v>46883</v>
      </c>
      <c r="I30" s="33" t="s">
        <v>102</v>
      </c>
      <c r="J30" s="9">
        <f ca="1">TODAY()</f>
        <v>45400</v>
      </c>
      <c r="K30" s="10">
        <f ca="1">+H30-J30</f>
        <v>1483</v>
      </c>
      <c r="L30" s="10">
        <f ca="1">((K30*1)/30)</f>
        <v>49.43333333333333</v>
      </c>
      <c r="M30" s="13" t="str">
        <f ca="1">IF(K30&lt;0,"VENCIDO",IF(AND(K30&gt;0,K30&lt;120),"PROXIMO A VENCER","ACTIVO"))</f>
        <v>ACTIVO</v>
      </c>
      <c r="N30" s="33"/>
      <c r="O30" s="33" t="s">
        <v>27</v>
      </c>
    </row>
    <row r="31" spans="1:15" ht="75.75">
      <c r="A31" s="6">
        <v>2023</v>
      </c>
      <c r="B31" s="6" t="s">
        <v>160</v>
      </c>
      <c r="C31" s="7" t="s">
        <v>21</v>
      </c>
      <c r="D31" s="58" t="s">
        <v>161</v>
      </c>
      <c r="E31" s="6" t="s">
        <v>69</v>
      </c>
      <c r="F31" s="32" t="s">
        <v>127</v>
      </c>
      <c r="G31" s="8">
        <v>45056</v>
      </c>
      <c r="H31" s="8">
        <v>46882</v>
      </c>
      <c r="I31" s="6" t="s">
        <v>102</v>
      </c>
      <c r="J31" s="9">
        <f ca="1">TODAY()</f>
        <v>45400</v>
      </c>
      <c r="K31" s="10">
        <f ca="1">+H31-J31</f>
        <v>1482</v>
      </c>
      <c r="L31" s="10">
        <f ca="1">((K31*1)/30)</f>
        <v>49.4</v>
      </c>
      <c r="M31" s="13" t="str">
        <f ca="1">IF(K31&lt;0,"VENCIDO",IF(AND(K31&gt;0,K31&lt;120),"PROXIMO A VENCER","ACTIVO"))</f>
        <v>ACTIVO</v>
      </c>
      <c r="N31" s="6"/>
      <c r="O31" s="6" t="s">
        <v>27</v>
      </c>
    </row>
    <row r="32" spans="1:15" ht="75.75">
      <c r="A32" s="6">
        <v>2023</v>
      </c>
      <c r="B32" s="6" t="s">
        <v>163</v>
      </c>
      <c r="C32" s="7" t="s">
        <v>21</v>
      </c>
      <c r="D32" s="58" t="s">
        <v>164</v>
      </c>
      <c r="E32" s="6" t="s">
        <v>69</v>
      </c>
      <c r="F32" s="32" t="s">
        <v>131</v>
      </c>
      <c r="G32" s="8">
        <v>45014</v>
      </c>
      <c r="H32" s="8">
        <v>45744</v>
      </c>
      <c r="I32" s="6" t="s">
        <v>165</v>
      </c>
      <c r="J32" s="9">
        <f ca="1">TODAY()</f>
        <v>45400</v>
      </c>
      <c r="K32" s="10">
        <f ca="1">+H32-J32</f>
        <v>344</v>
      </c>
      <c r="L32" s="10">
        <f ca="1">((K32*1)/30)</f>
        <v>11.466666666666667</v>
      </c>
      <c r="M32" s="13" t="str">
        <f ca="1">IF(K32&lt;0,"VENCIDO",IF(AND(K32&gt;0,K32&lt;120),"PROXIMO A VENCER","ACTIVO"))</f>
        <v>ACTIVO</v>
      </c>
      <c r="N32" s="6"/>
      <c r="O32" s="6" t="s">
        <v>27</v>
      </c>
    </row>
    <row r="33" spans="1:15" ht="75.75">
      <c r="A33" s="6">
        <v>2023</v>
      </c>
      <c r="B33" s="6" t="s">
        <v>167</v>
      </c>
      <c r="C33" s="7" t="s">
        <v>21</v>
      </c>
      <c r="D33" s="58" t="s">
        <v>168</v>
      </c>
      <c r="E33" s="6" t="s">
        <v>69</v>
      </c>
      <c r="F33" s="32" t="s">
        <v>169</v>
      </c>
      <c r="G33" s="8">
        <v>45028</v>
      </c>
      <c r="H33" s="8">
        <v>46854</v>
      </c>
      <c r="I33" s="6" t="s">
        <v>102</v>
      </c>
      <c r="J33" s="9">
        <f ca="1">TODAY()</f>
        <v>45400</v>
      </c>
      <c r="K33" s="10">
        <f ca="1">+H33-J33</f>
        <v>1454</v>
      </c>
      <c r="L33" s="10">
        <f ca="1">((K33*1)/30)</f>
        <v>48.466666666666669</v>
      </c>
      <c r="M33" s="13" t="str">
        <f ca="1">IF(K33&lt;0,"VENCIDO",IF(AND(K33&gt;0,K33&lt;120),"PROXIMO A VENCER","ACTIVO"))</f>
        <v>ACTIVO</v>
      </c>
      <c r="N33" s="6"/>
      <c r="O33" s="6" t="s">
        <v>27</v>
      </c>
    </row>
    <row r="34" spans="1:15" ht="75.75">
      <c r="A34" s="6">
        <v>2023</v>
      </c>
      <c r="B34" s="6" t="s">
        <v>170</v>
      </c>
      <c r="C34" s="7" t="s">
        <v>21</v>
      </c>
      <c r="D34" s="58" t="s">
        <v>171</v>
      </c>
      <c r="E34" s="6" t="s">
        <v>69</v>
      </c>
      <c r="F34" s="32" t="s">
        <v>127</v>
      </c>
      <c r="G34" s="8">
        <v>45029</v>
      </c>
      <c r="H34" s="8">
        <v>46855</v>
      </c>
      <c r="I34" s="6" t="s">
        <v>102</v>
      </c>
      <c r="J34" s="9">
        <f ca="1">TODAY()</f>
        <v>45400</v>
      </c>
      <c r="K34" s="10">
        <f ca="1">+H34-J34</f>
        <v>1455</v>
      </c>
      <c r="L34" s="10">
        <f ca="1">((K34*1)/30)</f>
        <v>48.5</v>
      </c>
      <c r="M34" s="13" t="str">
        <f ca="1">IF(K34&lt;0,"VENCIDO",IF(AND(K34&gt;0,K34&lt;120),"PROXIMO A VENCER","ACTIVO"))</f>
        <v>ACTIVO</v>
      </c>
      <c r="N34" s="6"/>
      <c r="O34" s="6" t="s">
        <v>27</v>
      </c>
    </row>
    <row r="35" spans="1:15" ht="75.75">
      <c r="A35" s="6">
        <v>2023</v>
      </c>
      <c r="B35" s="6" t="s">
        <v>173</v>
      </c>
      <c r="C35" s="7" t="s">
        <v>21</v>
      </c>
      <c r="D35" s="58" t="s">
        <v>174</v>
      </c>
      <c r="E35" s="6" t="s">
        <v>69</v>
      </c>
      <c r="F35" s="32" t="s">
        <v>169</v>
      </c>
      <c r="G35" s="8">
        <v>45026</v>
      </c>
      <c r="H35" s="8">
        <v>46852</v>
      </c>
      <c r="I35" s="6" t="s">
        <v>102</v>
      </c>
      <c r="J35" s="9">
        <f ca="1">TODAY()</f>
        <v>45400</v>
      </c>
      <c r="K35" s="10">
        <f ca="1">+H35-J35</f>
        <v>1452</v>
      </c>
      <c r="L35" s="10">
        <f ca="1">((K35*1)/30)</f>
        <v>48.4</v>
      </c>
      <c r="M35" s="13" t="str">
        <f ca="1">IF(K35&lt;0,"VENCIDO",IF(AND(K35&gt;0,K35&lt;120),"PROXIMO A VENCER","ACTIVO"))</f>
        <v>ACTIVO</v>
      </c>
      <c r="N35" s="6"/>
      <c r="O35" s="6" t="s">
        <v>27</v>
      </c>
    </row>
    <row r="36" spans="1:15" ht="75.75">
      <c r="A36" s="6">
        <v>2023</v>
      </c>
      <c r="B36" s="6" t="s">
        <v>177</v>
      </c>
      <c r="C36" s="7" t="s">
        <v>21</v>
      </c>
      <c r="D36" s="58" t="s">
        <v>178</v>
      </c>
      <c r="E36" s="6" t="s">
        <v>69</v>
      </c>
      <c r="F36" s="32" t="s">
        <v>179</v>
      </c>
      <c r="G36" s="8">
        <v>45009</v>
      </c>
      <c r="H36" s="8">
        <v>46835</v>
      </c>
      <c r="I36" s="6" t="s">
        <v>180</v>
      </c>
      <c r="J36" s="9">
        <f ca="1">TODAY()</f>
        <v>45400</v>
      </c>
      <c r="K36" s="10">
        <f ca="1">+H36-J36</f>
        <v>1435</v>
      </c>
      <c r="L36" s="10">
        <f ca="1">((K36*1)/30)</f>
        <v>47.833333333333336</v>
      </c>
      <c r="M36" s="13" t="str">
        <f ca="1">IF(K36&lt;0,"VENCIDO",IF(AND(K36&gt;0,K36&lt;120),"PROXIMO A VENCER","ACTIVO"))</f>
        <v>ACTIVO</v>
      </c>
      <c r="N36" s="6"/>
      <c r="O36" s="6" t="s">
        <v>27</v>
      </c>
    </row>
    <row r="37" spans="1:15" ht="76.5">
      <c r="A37" s="6">
        <v>2023</v>
      </c>
      <c r="B37" s="6" t="s">
        <v>182</v>
      </c>
      <c r="C37" s="7" t="s">
        <v>21</v>
      </c>
      <c r="D37" s="58" t="s">
        <v>183</v>
      </c>
      <c r="E37" s="6" t="s">
        <v>69</v>
      </c>
      <c r="F37" s="62" t="s">
        <v>184</v>
      </c>
      <c r="G37" s="8">
        <v>45044</v>
      </c>
      <c r="H37" s="8">
        <v>46870</v>
      </c>
      <c r="I37" s="6" t="s">
        <v>102</v>
      </c>
      <c r="J37" s="9">
        <f ca="1">TODAY()</f>
        <v>45400</v>
      </c>
      <c r="K37" s="10">
        <f ca="1">+H37-J37</f>
        <v>1470</v>
      </c>
      <c r="L37" s="10">
        <f ca="1">((K37*1)/30)</f>
        <v>49</v>
      </c>
      <c r="M37" s="13" t="str">
        <f ca="1">IF(K37&lt;0,"VENCIDO",IF(AND(K37&gt;0,K37&lt;120),"PROXIMO A VENCER","ACTIVO"))</f>
        <v>ACTIVO</v>
      </c>
      <c r="N37" s="6"/>
      <c r="O37" s="6" t="s">
        <v>27</v>
      </c>
    </row>
    <row r="38" spans="1:15" ht="76.5">
      <c r="A38" s="6">
        <v>2023</v>
      </c>
      <c r="B38" s="6" t="s">
        <v>186</v>
      </c>
      <c r="C38" s="7" t="s">
        <v>21</v>
      </c>
      <c r="D38" s="58" t="s">
        <v>187</v>
      </c>
      <c r="E38" s="6" t="s">
        <v>69</v>
      </c>
      <c r="F38" s="62" t="s">
        <v>184</v>
      </c>
      <c r="G38" s="8">
        <v>45026</v>
      </c>
      <c r="H38" s="8">
        <v>46852</v>
      </c>
      <c r="I38" s="6" t="s">
        <v>102</v>
      </c>
      <c r="J38" s="9">
        <f ca="1">TODAY()</f>
        <v>45400</v>
      </c>
      <c r="K38" s="10">
        <f ca="1">+H38-J38</f>
        <v>1452</v>
      </c>
      <c r="L38" s="10">
        <f ca="1">((K38*1)/30)</f>
        <v>48.4</v>
      </c>
      <c r="M38" s="13" t="str">
        <f ca="1">IF(K38&lt;0,"VENCIDO",IF(AND(K38&gt;0,K38&lt;120),"PROXIMO A VENCER","ACTIVO"))</f>
        <v>ACTIVO</v>
      </c>
      <c r="N38" s="6"/>
      <c r="O38" s="6" t="s">
        <v>27</v>
      </c>
    </row>
    <row r="39" spans="1:15" ht="76.5">
      <c r="A39" s="6">
        <v>2023</v>
      </c>
      <c r="B39" s="6" t="s">
        <v>189</v>
      </c>
      <c r="C39" s="7" t="s">
        <v>21</v>
      </c>
      <c r="D39" s="58" t="s">
        <v>190</v>
      </c>
      <c r="E39" s="6" t="s">
        <v>69</v>
      </c>
      <c r="F39" s="62" t="s">
        <v>184</v>
      </c>
      <c r="G39" s="8">
        <v>45057</v>
      </c>
      <c r="H39" s="8">
        <v>46883</v>
      </c>
      <c r="I39" s="6" t="s">
        <v>102</v>
      </c>
      <c r="J39" s="9">
        <f ca="1">TODAY()</f>
        <v>45400</v>
      </c>
      <c r="K39" s="10">
        <f ca="1">+H39-J39</f>
        <v>1483</v>
      </c>
      <c r="L39" s="10">
        <f ca="1">((K39*1)/30)</f>
        <v>49.43333333333333</v>
      </c>
      <c r="M39" s="13" t="str">
        <f ca="1">IF(K39&lt;0,"VENCIDO",IF(AND(K39&gt;0,K39&lt;120),"PROXIMO A VENCER","ACTIVO"))</f>
        <v>ACTIVO</v>
      </c>
      <c r="N39" s="6"/>
      <c r="O39" s="6" t="s">
        <v>27</v>
      </c>
    </row>
    <row r="40" spans="1:15" ht="75.75">
      <c r="A40" s="6">
        <v>2023</v>
      </c>
      <c r="B40" s="6" t="s">
        <v>196</v>
      </c>
      <c r="C40" s="7" t="s">
        <v>21</v>
      </c>
      <c r="D40" s="58" t="s">
        <v>197</v>
      </c>
      <c r="E40" s="6" t="s">
        <v>69</v>
      </c>
      <c r="F40" s="32" t="s">
        <v>127</v>
      </c>
      <c r="G40" s="8">
        <v>44998</v>
      </c>
      <c r="H40" s="8">
        <v>46824</v>
      </c>
      <c r="I40" s="6" t="s">
        <v>102</v>
      </c>
      <c r="J40" s="9">
        <f ca="1">TODAY()</f>
        <v>45400</v>
      </c>
      <c r="K40" s="10">
        <f ca="1">+H40-J40</f>
        <v>1424</v>
      </c>
      <c r="L40" s="10">
        <f ca="1">((K40*1)/30)</f>
        <v>47.466666666666669</v>
      </c>
      <c r="M40" s="13" t="str">
        <f ca="1">IF(K40&lt;0,"VENCIDO",IF(AND(K40&gt;0,K40&lt;120),"PROXIMO A VENCER","ACTIVO"))</f>
        <v>ACTIVO</v>
      </c>
      <c r="N40" s="6"/>
      <c r="O40" s="6" t="s">
        <v>27</v>
      </c>
    </row>
    <row r="41" spans="1:15" ht="76.5">
      <c r="A41" s="33">
        <v>2023</v>
      </c>
      <c r="B41" s="33" t="s">
        <v>203</v>
      </c>
      <c r="C41" s="7" t="s">
        <v>21</v>
      </c>
      <c r="D41" s="58" t="s">
        <v>204</v>
      </c>
      <c r="E41" s="33" t="s">
        <v>69</v>
      </c>
      <c r="F41" s="62" t="s">
        <v>33</v>
      </c>
      <c r="G41" s="40">
        <v>44993</v>
      </c>
      <c r="H41" s="40">
        <v>46819</v>
      </c>
      <c r="I41" s="33" t="s">
        <v>180</v>
      </c>
      <c r="J41" s="9">
        <f ca="1">TODAY()</f>
        <v>45400</v>
      </c>
      <c r="K41" s="10">
        <f ca="1">+H41-J41</f>
        <v>1419</v>
      </c>
      <c r="L41" s="10">
        <f ca="1">((K41*1)/30)</f>
        <v>47.3</v>
      </c>
      <c r="M41" s="13" t="str">
        <f ca="1">IF(K41&lt;0,"VENCIDO",IF(AND(K41&gt;0,K41&lt;120),"PROXIMO A VENCER","ACTIVO"))</f>
        <v>ACTIVO</v>
      </c>
      <c r="N41" s="33"/>
      <c r="O41" s="33" t="s">
        <v>109</v>
      </c>
    </row>
    <row r="42" spans="1:15" ht="121.5">
      <c r="A42" s="6">
        <v>2022</v>
      </c>
      <c r="B42" s="6" t="s">
        <v>208</v>
      </c>
      <c r="C42" s="7" t="s">
        <v>21</v>
      </c>
      <c r="D42" s="6" t="s">
        <v>209</v>
      </c>
      <c r="E42" s="7" t="s">
        <v>69</v>
      </c>
      <c r="F42" s="7" t="s">
        <v>210</v>
      </c>
      <c r="G42" s="63">
        <v>45253</v>
      </c>
      <c r="H42" s="63">
        <v>47079</v>
      </c>
      <c r="I42" s="6" t="s">
        <v>180</v>
      </c>
      <c r="J42" s="9">
        <f ca="1">TODAY()</f>
        <v>45400</v>
      </c>
      <c r="K42" s="10">
        <f ca="1">+H42-J42</f>
        <v>1679</v>
      </c>
      <c r="L42" s="10">
        <f ca="1">((K42*1)/30)</f>
        <v>55.966666666666669</v>
      </c>
      <c r="M42" s="13" t="str">
        <f ca="1">IF(K42&lt;0,"VENCIDO",IF(AND(K42&gt;0,K42&lt;120),"PROXIMO A VENCER","ACTIVO"))</f>
        <v>ACTIVO</v>
      </c>
      <c r="N42" s="6" t="s">
        <v>13</v>
      </c>
      <c r="O42" s="6" t="s">
        <v>109</v>
      </c>
    </row>
    <row r="43" spans="1:15" ht="121.5">
      <c r="A43" s="6">
        <v>2022</v>
      </c>
      <c r="B43" s="6" t="s">
        <v>211</v>
      </c>
      <c r="C43" s="7" t="s">
        <v>21</v>
      </c>
      <c r="D43" s="6" t="s">
        <v>212</v>
      </c>
      <c r="E43" s="7" t="s">
        <v>69</v>
      </c>
      <c r="F43" s="7" t="s">
        <v>210</v>
      </c>
      <c r="G43" s="63">
        <v>44888</v>
      </c>
      <c r="H43" s="63">
        <v>47079</v>
      </c>
      <c r="I43" s="6" t="s">
        <v>180</v>
      </c>
      <c r="J43" s="9">
        <f ca="1">TODAY()</f>
        <v>45400</v>
      </c>
      <c r="K43" s="10">
        <f ca="1">+H43-J43</f>
        <v>1679</v>
      </c>
      <c r="L43" s="10">
        <f ca="1">((K43*1)/30)</f>
        <v>55.966666666666669</v>
      </c>
      <c r="M43" s="13" t="str">
        <f ca="1">IF(K43&lt;0,"VENCIDO",IF(AND(K43&gt;0,K43&lt;120),"PROXIMO A VENCER","ACTIVO"))</f>
        <v>ACTIVO</v>
      </c>
      <c r="N43" s="6"/>
      <c r="O43" s="6" t="s">
        <v>109</v>
      </c>
    </row>
    <row r="44" spans="1:15" ht="121.5">
      <c r="A44" s="6">
        <v>2022</v>
      </c>
      <c r="B44" s="6" t="s">
        <v>213</v>
      </c>
      <c r="C44" s="7" t="s">
        <v>21</v>
      </c>
      <c r="D44" s="6" t="s">
        <v>214</v>
      </c>
      <c r="E44" s="7" t="s">
        <v>69</v>
      </c>
      <c r="F44" s="7" t="s">
        <v>210</v>
      </c>
      <c r="G44" s="63">
        <v>44883</v>
      </c>
      <c r="H44" s="63">
        <v>46708</v>
      </c>
      <c r="I44" s="6" t="s">
        <v>180</v>
      </c>
      <c r="J44" s="9">
        <f ca="1">TODAY()</f>
        <v>45400</v>
      </c>
      <c r="K44" s="10">
        <f ca="1">+H44-J44</f>
        <v>1308</v>
      </c>
      <c r="L44" s="10">
        <f ca="1">((K44*1)/30)</f>
        <v>43.6</v>
      </c>
      <c r="M44" s="13" t="str">
        <f ca="1">IF(K44&lt;0,"VENCIDO",IF(AND(K44&gt;0,K44&lt;120),"PROXIMO A VENCER","ACTIVO"))</f>
        <v>ACTIVO</v>
      </c>
      <c r="N44" s="6"/>
      <c r="O44" s="6" t="s">
        <v>109</v>
      </c>
    </row>
    <row r="45" spans="1:15" ht="121.5">
      <c r="A45" s="6">
        <v>2022</v>
      </c>
      <c r="B45" s="6" t="s">
        <v>215</v>
      </c>
      <c r="C45" s="7" t="s">
        <v>21</v>
      </c>
      <c r="D45" s="6" t="s">
        <v>216</v>
      </c>
      <c r="E45" s="7" t="s">
        <v>69</v>
      </c>
      <c r="F45" s="7" t="s">
        <v>210</v>
      </c>
      <c r="G45" s="63">
        <v>44873</v>
      </c>
      <c r="H45" s="63">
        <v>45968</v>
      </c>
      <c r="I45" s="6" t="s">
        <v>217</v>
      </c>
      <c r="J45" s="9">
        <f ca="1">TODAY()</f>
        <v>45400</v>
      </c>
      <c r="K45" s="10">
        <f ca="1">+H45-J45</f>
        <v>568</v>
      </c>
      <c r="L45" s="10">
        <f ca="1">((K45*1)/30)</f>
        <v>18.933333333333334</v>
      </c>
      <c r="M45" s="13" t="str">
        <f ca="1">IF(K45&lt;0,"VENCIDO",IF(AND(K45&gt;0,K45&lt;120),"PROXIMO A VENCER","ACTIVO"))</f>
        <v>ACTIVO</v>
      </c>
      <c r="N45" s="6" t="s">
        <v>218</v>
      </c>
      <c r="O45" s="6" t="s">
        <v>109</v>
      </c>
    </row>
    <row r="46" spans="1:15" ht="121.5">
      <c r="A46" s="6">
        <v>2022</v>
      </c>
      <c r="B46" s="6" t="s">
        <v>219</v>
      </c>
      <c r="C46" s="7" t="s">
        <v>21</v>
      </c>
      <c r="D46" s="6" t="s">
        <v>220</v>
      </c>
      <c r="E46" s="7" t="s">
        <v>69</v>
      </c>
      <c r="F46" s="7" t="s">
        <v>210</v>
      </c>
      <c r="G46" s="63">
        <v>44868</v>
      </c>
      <c r="H46" s="63">
        <v>46693</v>
      </c>
      <c r="I46" s="6" t="s">
        <v>180</v>
      </c>
      <c r="J46" s="9">
        <f ca="1">TODAY()</f>
        <v>45400</v>
      </c>
      <c r="K46" s="10">
        <f ca="1">+H46-J46</f>
        <v>1293</v>
      </c>
      <c r="L46" s="10">
        <f ca="1">((K46*1)/30)</f>
        <v>43.1</v>
      </c>
      <c r="M46" s="13" t="str">
        <f ca="1">IF(K46&lt;0,"VENCIDO",IF(AND(K46&gt;0,K46&lt;120),"PROXIMO A VENCER","ACTIVO"))</f>
        <v>ACTIVO</v>
      </c>
      <c r="N46" s="6" t="s">
        <v>218</v>
      </c>
      <c r="O46" s="6" t="s">
        <v>109</v>
      </c>
    </row>
    <row r="47" spans="1:15" ht="121.5">
      <c r="A47" s="6">
        <v>2022</v>
      </c>
      <c r="B47" s="6" t="s">
        <v>221</v>
      </c>
      <c r="C47" s="7" t="s">
        <v>21</v>
      </c>
      <c r="D47" s="6" t="s">
        <v>222</v>
      </c>
      <c r="E47" s="7" t="s">
        <v>69</v>
      </c>
      <c r="F47" s="7" t="s">
        <v>210</v>
      </c>
      <c r="G47" s="63">
        <v>44859</v>
      </c>
      <c r="H47" s="63">
        <v>46684</v>
      </c>
      <c r="I47" s="6" t="s">
        <v>180</v>
      </c>
      <c r="J47" s="9">
        <f ca="1">TODAY()</f>
        <v>45400</v>
      </c>
      <c r="K47" s="10">
        <f ca="1">+H47-J47</f>
        <v>1284</v>
      </c>
      <c r="L47" s="10">
        <f ca="1">((K47*1)/30)</f>
        <v>42.8</v>
      </c>
      <c r="M47" s="13" t="str">
        <f ca="1">IF(K47&lt;0,"VENCIDO",IF(AND(K47&gt;0,K47&lt;120),"PROXIMO A VENCER","ACTIVO"))</f>
        <v>ACTIVO</v>
      </c>
      <c r="N47" s="6" t="s">
        <v>218</v>
      </c>
      <c r="O47" s="6" t="s">
        <v>109</v>
      </c>
    </row>
    <row r="48" spans="1:15" ht="121.5">
      <c r="A48" s="6">
        <v>2022</v>
      </c>
      <c r="B48" s="6" t="s">
        <v>225</v>
      </c>
      <c r="C48" s="7" t="s">
        <v>21</v>
      </c>
      <c r="D48" s="6" t="s">
        <v>226</v>
      </c>
      <c r="E48" s="7" t="s">
        <v>69</v>
      </c>
      <c r="F48" s="7" t="s">
        <v>210</v>
      </c>
      <c r="G48" s="63">
        <v>44858</v>
      </c>
      <c r="H48" s="63">
        <v>46683</v>
      </c>
      <c r="I48" s="6" t="s">
        <v>180</v>
      </c>
      <c r="J48" s="9">
        <f ca="1">TODAY()</f>
        <v>45400</v>
      </c>
      <c r="K48" s="10">
        <f ca="1">+H48-J48</f>
        <v>1283</v>
      </c>
      <c r="L48" s="10">
        <f ca="1">((K48*1)/30)</f>
        <v>42.766666666666666</v>
      </c>
      <c r="M48" s="13" t="str">
        <f ca="1">IF(K48&lt;0,"VENCIDO",IF(AND(K48&gt;0,K48&lt;120),"PROXIMO A VENCER","ACTIVO"))</f>
        <v>ACTIVO</v>
      </c>
      <c r="N48" s="6" t="s">
        <v>218</v>
      </c>
      <c r="O48" s="6" t="s">
        <v>109</v>
      </c>
    </row>
    <row r="49" spans="1:15" ht="121.5">
      <c r="A49" s="6">
        <v>2022</v>
      </c>
      <c r="B49" s="6" t="s">
        <v>227</v>
      </c>
      <c r="C49" s="7" t="s">
        <v>21</v>
      </c>
      <c r="D49" s="6" t="s">
        <v>228</v>
      </c>
      <c r="E49" s="7" t="s">
        <v>69</v>
      </c>
      <c r="F49" s="7" t="s">
        <v>210</v>
      </c>
      <c r="G49" s="63">
        <v>44837</v>
      </c>
      <c r="H49" s="63">
        <v>46662</v>
      </c>
      <c r="I49" s="6" t="s">
        <v>180</v>
      </c>
      <c r="J49" s="9">
        <f ca="1">TODAY()</f>
        <v>45400</v>
      </c>
      <c r="K49" s="10">
        <f ca="1">+H49-J49</f>
        <v>1262</v>
      </c>
      <c r="L49" s="10">
        <f ca="1">((K49*1)/30)</f>
        <v>42.06666666666667</v>
      </c>
      <c r="M49" s="13" t="str">
        <f ca="1">IF(K49&lt;0,"VENCIDO",IF(AND(K49&gt;0,K49&lt;120),"PROXIMO A VENCER","ACTIVO"))</f>
        <v>ACTIVO</v>
      </c>
      <c r="N49" s="6" t="s">
        <v>218</v>
      </c>
      <c r="O49" s="6" t="s">
        <v>109</v>
      </c>
    </row>
    <row r="50" spans="1:15" ht="121.5">
      <c r="A50" s="6">
        <v>2022</v>
      </c>
      <c r="B50" s="6" t="s">
        <v>229</v>
      </c>
      <c r="C50" s="7" t="s">
        <v>21</v>
      </c>
      <c r="D50" s="6" t="s">
        <v>230</v>
      </c>
      <c r="E50" s="7" t="s">
        <v>69</v>
      </c>
      <c r="F50" s="7" t="s">
        <v>210</v>
      </c>
      <c r="G50" s="63">
        <v>44837</v>
      </c>
      <c r="H50" s="63">
        <v>46662</v>
      </c>
      <c r="I50" s="6" t="s">
        <v>180</v>
      </c>
      <c r="J50" s="9">
        <f ca="1">TODAY()</f>
        <v>45400</v>
      </c>
      <c r="K50" s="10">
        <f ca="1">+H50-J50</f>
        <v>1262</v>
      </c>
      <c r="L50" s="10">
        <f ca="1">((K50*1)/30)</f>
        <v>42.06666666666667</v>
      </c>
      <c r="M50" s="13" t="str">
        <f ca="1">IF(K50&lt;0,"VENCIDO",IF(AND(K50&gt;0,K50&lt;120),"PROXIMO A VENCER","ACTIVO"))</f>
        <v>ACTIVO</v>
      </c>
      <c r="N50" s="6" t="s">
        <v>218</v>
      </c>
      <c r="O50" s="6" t="s">
        <v>109</v>
      </c>
    </row>
    <row r="51" spans="1:15" ht="121.5">
      <c r="A51" s="6">
        <v>2022</v>
      </c>
      <c r="B51" s="6" t="s">
        <v>231</v>
      </c>
      <c r="C51" s="7" t="s">
        <v>21</v>
      </c>
      <c r="D51" s="6" t="s">
        <v>232</v>
      </c>
      <c r="E51" s="6" t="s">
        <v>233</v>
      </c>
      <c r="F51" s="7" t="s">
        <v>210</v>
      </c>
      <c r="G51" s="63">
        <v>44837</v>
      </c>
      <c r="H51" s="63">
        <v>46662</v>
      </c>
      <c r="I51" s="6" t="s">
        <v>180</v>
      </c>
      <c r="J51" s="9">
        <f ca="1">TODAY()</f>
        <v>45400</v>
      </c>
      <c r="K51" s="10">
        <f ca="1">+H51-J51</f>
        <v>1262</v>
      </c>
      <c r="L51" s="10">
        <f ca="1">((K51*1)/30)</f>
        <v>42.06666666666667</v>
      </c>
      <c r="M51" s="13" t="str">
        <f ca="1">IF(K51&lt;0,"VENCIDO",IF(AND(K51&gt;0,K51&lt;120),"PROXIMO A VENCER","ACTIVO"))</f>
        <v>ACTIVO</v>
      </c>
      <c r="N51" s="6" t="s">
        <v>218</v>
      </c>
      <c r="O51" s="6" t="s">
        <v>109</v>
      </c>
    </row>
    <row r="52" spans="1:15" ht="121.5">
      <c r="A52" s="6">
        <v>2022</v>
      </c>
      <c r="B52" s="6" t="s">
        <v>234</v>
      </c>
      <c r="C52" s="7" t="s">
        <v>71</v>
      </c>
      <c r="D52" s="6" t="s">
        <v>235</v>
      </c>
      <c r="E52" s="7" t="s">
        <v>69</v>
      </c>
      <c r="F52" s="7" t="s">
        <v>236</v>
      </c>
      <c r="G52" s="63">
        <v>44820</v>
      </c>
      <c r="H52" s="63">
        <v>46645</v>
      </c>
      <c r="I52" s="6" t="s">
        <v>180</v>
      </c>
      <c r="J52" s="9">
        <f ca="1">TODAY()</f>
        <v>45400</v>
      </c>
      <c r="K52" s="10">
        <f ca="1">+H52-J52</f>
        <v>1245</v>
      </c>
      <c r="L52" s="10">
        <f ca="1">((K52*1)/30)</f>
        <v>41.5</v>
      </c>
      <c r="M52" s="13" t="str">
        <f ca="1">IF(K52&lt;0,"VENCIDO",IF(AND(K52&gt;0,K52&lt;120),"PROXIMO A VENCER","ACTIVO"))</f>
        <v>ACTIVO</v>
      </c>
      <c r="N52" s="6" t="s">
        <v>218</v>
      </c>
      <c r="O52" s="6" t="s">
        <v>109</v>
      </c>
    </row>
    <row r="53" spans="1:15" ht="121.5">
      <c r="A53" s="6">
        <v>2022</v>
      </c>
      <c r="B53" s="6" t="s">
        <v>237</v>
      </c>
      <c r="C53" s="7" t="s">
        <v>21</v>
      </c>
      <c r="D53" s="6" t="s">
        <v>238</v>
      </c>
      <c r="E53" s="7" t="s">
        <v>69</v>
      </c>
      <c r="F53" s="7" t="s">
        <v>210</v>
      </c>
      <c r="G53" s="63">
        <v>44827</v>
      </c>
      <c r="H53" s="63">
        <v>46652</v>
      </c>
      <c r="I53" s="6" t="s">
        <v>180</v>
      </c>
      <c r="J53" s="9">
        <f ca="1">TODAY()</f>
        <v>45400</v>
      </c>
      <c r="K53" s="10">
        <f ca="1">+H53-J53</f>
        <v>1252</v>
      </c>
      <c r="L53" s="10">
        <f ca="1">((K53*1)/30)</f>
        <v>41.733333333333334</v>
      </c>
      <c r="M53" s="13" t="str">
        <f ca="1">IF(K53&lt;0,"VENCIDO",IF(AND(K53&gt;0,K53&lt;120),"PROXIMO A VENCER","ACTIVO"))</f>
        <v>ACTIVO</v>
      </c>
      <c r="N53" s="6" t="s">
        <v>218</v>
      </c>
      <c r="O53" s="6" t="s">
        <v>109</v>
      </c>
    </row>
    <row r="54" spans="1:15" ht="121.5">
      <c r="A54" s="6">
        <v>2022</v>
      </c>
      <c r="B54" s="6" t="s">
        <v>239</v>
      </c>
      <c r="C54" s="7" t="s">
        <v>21</v>
      </c>
      <c r="D54" s="6" t="s">
        <v>240</v>
      </c>
      <c r="E54" s="7" t="s">
        <v>69</v>
      </c>
      <c r="F54" s="7" t="s">
        <v>210</v>
      </c>
      <c r="G54" s="63">
        <v>44837</v>
      </c>
      <c r="H54" s="63">
        <v>46662</v>
      </c>
      <c r="I54" s="6" t="s">
        <v>180</v>
      </c>
      <c r="J54" s="9">
        <f ca="1">TODAY()</f>
        <v>45400</v>
      </c>
      <c r="K54" s="10">
        <f ca="1">+H54-J54</f>
        <v>1262</v>
      </c>
      <c r="L54" s="10">
        <f ca="1">((K54*1)/30)</f>
        <v>42.06666666666667</v>
      </c>
      <c r="M54" s="13" t="str">
        <f ca="1">IF(K54&lt;0,"VENCIDO",IF(AND(K54&gt;0,K54&lt;120),"PROXIMO A VENCER","ACTIVO"))</f>
        <v>ACTIVO</v>
      </c>
      <c r="N54" s="6" t="s">
        <v>218</v>
      </c>
      <c r="O54" s="6" t="s">
        <v>109</v>
      </c>
    </row>
    <row r="55" spans="1:15" ht="121.5">
      <c r="A55" s="6">
        <v>2022</v>
      </c>
      <c r="B55" s="6" t="s">
        <v>241</v>
      </c>
      <c r="C55" s="7" t="s">
        <v>21</v>
      </c>
      <c r="D55" s="6" t="s">
        <v>242</v>
      </c>
      <c r="E55" s="6" t="s">
        <v>233</v>
      </c>
      <c r="F55" s="7" t="s">
        <v>210</v>
      </c>
      <c r="G55" s="63">
        <v>44837</v>
      </c>
      <c r="H55" s="64">
        <v>46662</v>
      </c>
      <c r="I55" s="6" t="s">
        <v>180</v>
      </c>
      <c r="J55" s="9">
        <f ca="1">TODAY()</f>
        <v>45400</v>
      </c>
      <c r="K55" s="10">
        <f ca="1">+H55-J55</f>
        <v>1262</v>
      </c>
      <c r="L55" s="10">
        <f ca="1">((K55*1)/30)</f>
        <v>42.06666666666667</v>
      </c>
      <c r="M55" s="13" t="str">
        <f ca="1">IF(K55&lt;0,"VENCIDO",IF(AND(K55&gt;0,K55&lt;120),"PROXIMO A VENCER","ACTIVO"))</f>
        <v>ACTIVO</v>
      </c>
      <c r="N55" s="6" t="s">
        <v>218</v>
      </c>
      <c r="O55" s="6" t="s">
        <v>109</v>
      </c>
    </row>
    <row r="56" spans="1:15" ht="121.5">
      <c r="A56" s="6">
        <v>2022</v>
      </c>
      <c r="B56" s="6" t="s">
        <v>243</v>
      </c>
      <c r="C56" s="7" t="s">
        <v>21</v>
      </c>
      <c r="D56" s="6" t="s">
        <v>244</v>
      </c>
      <c r="E56" s="7" t="s">
        <v>69</v>
      </c>
      <c r="F56" s="7" t="s">
        <v>210</v>
      </c>
      <c r="G56" s="63">
        <v>44837</v>
      </c>
      <c r="H56" s="63">
        <v>46662</v>
      </c>
      <c r="I56" s="6" t="s">
        <v>180</v>
      </c>
      <c r="J56" s="9">
        <f ca="1">TODAY()</f>
        <v>45400</v>
      </c>
      <c r="K56" s="10">
        <f ca="1">+H56-J56</f>
        <v>1262</v>
      </c>
      <c r="L56" s="10">
        <f ca="1">((K56*1)/30)</f>
        <v>42.06666666666667</v>
      </c>
      <c r="M56" s="13" t="str">
        <f ca="1">IF(K56&lt;0,"VENCIDO",IF(AND(K56&gt;0,K56&lt;120),"PROXIMO A VENCER","ACTIVO"))</f>
        <v>ACTIVO</v>
      </c>
      <c r="N56" s="6" t="s">
        <v>218</v>
      </c>
      <c r="O56" s="6" t="s">
        <v>109</v>
      </c>
    </row>
    <row r="57" spans="1:15" ht="121.5">
      <c r="A57" s="6">
        <v>2022</v>
      </c>
      <c r="B57" s="6" t="s">
        <v>245</v>
      </c>
      <c r="C57" s="7" t="s">
        <v>21</v>
      </c>
      <c r="D57" s="6" t="s">
        <v>246</v>
      </c>
      <c r="E57" s="7" t="s">
        <v>69</v>
      </c>
      <c r="F57" s="7" t="s">
        <v>210</v>
      </c>
      <c r="G57" s="63">
        <v>44830</v>
      </c>
      <c r="H57" s="63">
        <v>46655</v>
      </c>
      <c r="I57" s="6" t="s">
        <v>180</v>
      </c>
      <c r="J57" s="9">
        <f ca="1">TODAY()</f>
        <v>45400</v>
      </c>
      <c r="K57" s="10">
        <f ca="1">+H57-J57</f>
        <v>1255</v>
      </c>
      <c r="L57" s="10">
        <f ca="1">((K57*1)/30)</f>
        <v>41.833333333333336</v>
      </c>
      <c r="M57" s="13" t="str">
        <f ca="1">IF(K57&lt;0,"VENCIDO",IF(AND(K57&gt;0,K57&lt;120),"PROXIMO A VENCER","ACTIVO"))</f>
        <v>ACTIVO</v>
      </c>
      <c r="N57" s="6" t="s">
        <v>218</v>
      </c>
      <c r="O57" s="6" t="s">
        <v>109</v>
      </c>
    </row>
    <row r="58" spans="1:15" ht="121.5">
      <c r="A58" s="6">
        <v>2022</v>
      </c>
      <c r="B58" s="6" t="s">
        <v>247</v>
      </c>
      <c r="C58" s="7" t="s">
        <v>21</v>
      </c>
      <c r="D58" s="6" t="s">
        <v>248</v>
      </c>
      <c r="E58" s="7" t="s">
        <v>69</v>
      </c>
      <c r="F58" s="7" t="s">
        <v>210</v>
      </c>
      <c r="G58" s="63">
        <v>44820</v>
      </c>
      <c r="H58" s="63">
        <v>46645</v>
      </c>
      <c r="I58" s="6" t="s">
        <v>180</v>
      </c>
      <c r="J58" s="9">
        <f ca="1">TODAY()</f>
        <v>45400</v>
      </c>
      <c r="K58" s="10">
        <f ca="1">+H58-J58</f>
        <v>1245</v>
      </c>
      <c r="L58" s="10">
        <f ca="1">((K58*1)/30)</f>
        <v>41.5</v>
      </c>
      <c r="M58" s="13" t="str">
        <f ca="1">IF(K58&lt;0,"VENCIDO",IF(AND(K58&gt;0,K58&lt;120),"PROXIMO A VENCER","ACTIVO"))</f>
        <v>ACTIVO</v>
      </c>
      <c r="N58" s="6" t="s">
        <v>218</v>
      </c>
      <c r="O58" s="6" t="s">
        <v>109</v>
      </c>
    </row>
    <row r="59" spans="1:15" ht="121.5">
      <c r="A59" s="6">
        <v>2022</v>
      </c>
      <c r="B59" s="6" t="s">
        <v>249</v>
      </c>
      <c r="C59" s="7" t="s">
        <v>21</v>
      </c>
      <c r="D59" s="6" t="s">
        <v>250</v>
      </c>
      <c r="E59" s="7" t="s">
        <v>69</v>
      </c>
      <c r="F59" s="7" t="s">
        <v>210</v>
      </c>
      <c r="G59" s="63">
        <v>44830</v>
      </c>
      <c r="H59" s="63">
        <v>46655</v>
      </c>
      <c r="I59" s="6" t="s">
        <v>180</v>
      </c>
      <c r="J59" s="9">
        <f ca="1">TODAY()</f>
        <v>45400</v>
      </c>
      <c r="K59" s="10">
        <f ca="1">+H59-J59</f>
        <v>1255</v>
      </c>
      <c r="L59" s="10">
        <f ca="1">((K59*1)/30)</f>
        <v>41.833333333333336</v>
      </c>
      <c r="M59" s="13" t="str">
        <f ca="1">IF(K59&lt;0,"VENCIDO",IF(AND(K59&gt;0,K59&lt;120),"PROXIMO A VENCER","ACTIVO"))</f>
        <v>ACTIVO</v>
      </c>
      <c r="N59" s="6" t="s">
        <v>218</v>
      </c>
      <c r="O59" s="6" t="s">
        <v>109</v>
      </c>
    </row>
    <row r="60" spans="1:15" ht="121.5">
      <c r="A60" s="6">
        <v>2022</v>
      </c>
      <c r="B60" s="6" t="s">
        <v>251</v>
      </c>
      <c r="C60" s="7" t="s">
        <v>21</v>
      </c>
      <c r="D60" s="6" t="s">
        <v>252</v>
      </c>
      <c r="E60" s="7" t="s">
        <v>69</v>
      </c>
      <c r="F60" s="7" t="s">
        <v>210</v>
      </c>
      <c r="G60" s="63">
        <v>44830</v>
      </c>
      <c r="H60" s="63">
        <v>46655</v>
      </c>
      <c r="I60" s="6" t="s">
        <v>180</v>
      </c>
      <c r="J60" s="9">
        <f ca="1">TODAY()</f>
        <v>45400</v>
      </c>
      <c r="K60" s="10">
        <f ca="1">+H60-J60</f>
        <v>1255</v>
      </c>
      <c r="L60" s="10">
        <f ca="1">((K60*1)/30)</f>
        <v>41.833333333333336</v>
      </c>
      <c r="M60" s="13" t="str">
        <f ca="1">IF(K60&lt;0,"VENCIDO",IF(AND(K60&gt;0,K60&lt;120),"PROXIMO A VENCER","ACTIVO"))</f>
        <v>ACTIVO</v>
      </c>
      <c r="N60" s="6" t="s">
        <v>218</v>
      </c>
      <c r="O60" s="6" t="s">
        <v>109</v>
      </c>
    </row>
    <row r="61" spans="1:15" ht="121.5">
      <c r="A61" s="6">
        <v>2022</v>
      </c>
      <c r="B61" s="6" t="s">
        <v>253</v>
      </c>
      <c r="C61" s="7" t="s">
        <v>21</v>
      </c>
      <c r="D61" s="6" t="s">
        <v>254</v>
      </c>
      <c r="E61" s="7" t="s">
        <v>69</v>
      </c>
      <c r="F61" s="7" t="s">
        <v>210</v>
      </c>
      <c r="G61" s="63">
        <v>44811</v>
      </c>
      <c r="H61" s="63">
        <v>46636</v>
      </c>
      <c r="I61" s="6" t="s">
        <v>180</v>
      </c>
      <c r="J61" s="9">
        <f ca="1">TODAY()</f>
        <v>45400</v>
      </c>
      <c r="K61" s="10">
        <f ca="1">+H61-J61</f>
        <v>1236</v>
      </c>
      <c r="L61" s="10">
        <f ca="1">((K61*1)/30)</f>
        <v>41.2</v>
      </c>
      <c r="M61" s="13" t="str">
        <f ca="1">IF(K61&lt;0,"VENCIDO",IF(AND(K61&gt;0,K61&lt;120),"PROXIMO A VENCER","ACTIVO"))</f>
        <v>ACTIVO</v>
      </c>
      <c r="N61" s="6" t="s">
        <v>218</v>
      </c>
      <c r="O61" s="6" t="s">
        <v>109</v>
      </c>
    </row>
    <row r="62" spans="1:15" ht="121.5">
      <c r="A62" s="6">
        <v>2022</v>
      </c>
      <c r="B62" s="6" t="s">
        <v>255</v>
      </c>
      <c r="C62" s="7" t="s">
        <v>21</v>
      </c>
      <c r="D62" s="6" t="s">
        <v>256</v>
      </c>
      <c r="E62" s="7" t="s">
        <v>69</v>
      </c>
      <c r="F62" s="7" t="s">
        <v>210</v>
      </c>
      <c r="G62" s="63">
        <v>44810</v>
      </c>
      <c r="H62" s="63">
        <v>46635</v>
      </c>
      <c r="I62" s="6" t="s">
        <v>180</v>
      </c>
      <c r="J62" s="9">
        <f ca="1">TODAY()</f>
        <v>45400</v>
      </c>
      <c r="K62" s="10">
        <f ca="1">+H62-J62</f>
        <v>1235</v>
      </c>
      <c r="L62" s="10">
        <f ca="1">((K62*1)/30)</f>
        <v>41.166666666666664</v>
      </c>
      <c r="M62" s="13" t="str">
        <f ca="1">IF(K62&lt;0,"VENCIDO",IF(AND(K62&gt;0,K62&lt;120),"PROXIMO A VENCER","ACTIVO"))</f>
        <v>ACTIVO</v>
      </c>
      <c r="N62" s="6" t="s">
        <v>218</v>
      </c>
      <c r="O62" s="6" t="s">
        <v>109</v>
      </c>
    </row>
    <row r="63" spans="1:15" ht="121.5">
      <c r="A63" s="6">
        <v>2022</v>
      </c>
      <c r="B63" s="6" t="s">
        <v>257</v>
      </c>
      <c r="C63" s="7" t="s">
        <v>21</v>
      </c>
      <c r="D63" s="6" t="s">
        <v>258</v>
      </c>
      <c r="E63" s="7" t="s">
        <v>69</v>
      </c>
      <c r="F63" s="7" t="s">
        <v>210</v>
      </c>
      <c r="G63" s="63">
        <v>44805</v>
      </c>
      <c r="H63" s="63">
        <v>46630</v>
      </c>
      <c r="I63" s="6" t="s">
        <v>180</v>
      </c>
      <c r="J63" s="9">
        <f ca="1">TODAY()</f>
        <v>45400</v>
      </c>
      <c r="K63" s="10">
        <f ca="1">+H63-J63</f>
        <v>1230</v>
      </c>
      <c r="L63" s="10">
        <f ca="1">((K63*1)/30)</f>
        <v>41</v>
      </c>
      <c r="M63" s="13" t="str">
        <f ca="1">IF(K63&lt;0,"VENCIDO",IF(AND(K63&gt;0,K63&lt;120),"PROXIMO A VENCER","ACTIVO"))</f>
        <v>ACTIVO</v>
      </c>
      <c r="N63" s="6" t="s">
        <v>218</v>
      </c>
      <c r="O63" s="6" t="s">
        <v>109</v>
      </c>
    </row>
    <row r="64" spans="1:15" ht="121.5">
      <c r="A64" s="6">
        <v>2022</v>
      </c>
      <c r="B64" s="6" t="s">
        <v>259</v>
      </c>
      <c r="C64" s="7" t="s">
        <v>21</v>
      </c>
      <c r="D64" s="6" t="s">
        <v>260</v>
      </c>
      <c r="E64" s="7" t="s">
        <v>69</v>
      </c>
      <c r="F64" s="7" t="s">
        <v>210</v>
      </c>
      <c r="G64" s="63">
        <v>44805</v>
      </c>
      <c r="H64" s="63">
        <v>46630</v>
      </c>
      <c r="I64" s="6" t="s">
        <v>180</v>
      </c>
      <c r="J64" s="9">
        <f ca="1">TODAY()</f>
        <v>45400</v>
      </c>
      <c r="K64" s="10">
        <f ca="1">+H64-J64</f>
        <v>1230</v>
      </c>
      <c r="L64" s="10">
        <f ca="1">((K64*1)/30)</f>
        <v>41</v>
      </c>
      <c r="M64" s="13" t="str">
        <f ca="1">IF(K64&lt;0,"VENCIDO",IF(AND(K64&gt;0,K64&lt;120),"PROXIMO A VENCER","ACTIVO"))</f>
        <v>ACTIVO</v>
      </c>
      <c r="N64" s="6" t="s">
        <v>218</v>
      </c>
      <c r="O64" s="6" t="s">
        <v>109</v>
      </c>
    </row>
    <row r="65" spans="1:15" ht="121.5">
      <c r="A65" s="6">
        <v>2022</v>
      </c>
      <c r="B65" s="6" t="s">
        <v>261</v>
      </c>
      <c r="C65" s="7" t="s">
        <v>21</v>
      </c>
      <c r="D65" s="6" t="s">
        <v>262</v>
      </c>
      <c r="E65" s="7" t="s">
        <v>69</v>
      </c>
      <c r="F65" s="7" t="s">
        <v>210</v>
      </c>
      <c r="G65" s="63">
        <v>44805</v>
      </c>
      <c r="H65" s="63">
        <v>46630</v>
      </c>
      <c r="I65" s="6" t="s">
        <v>180</v>
      </c>
      <c r="J65" s="9">
        <f ca="1">TODAY()</f>
        <v>45400</v>
      </c>
      <c r="K65" s="10">
        <f ca="1">+H65-J65</f>
        <v>1230</v>
      </c>
      <c r="L65" s="10">
        <f ca="1">((K65*1)/30)</f>
        <v>41</v>
      </c>
      <c r="M65" s="13" t="str">
        <f ca="1">IF(K65&lt;0,"VENCIDO",IF(AND(K65&gt;0,K65&lt;120),"PROXIMO A VENCER","ACTIVO"))</f>
        <v>ACTIVO</v>
      </c>
      <c r="N65" s="6" t="s">
        <v>218</v>
      </c>
      <c r="O65" s="6" t="s">
        <v>109</v>
      </c>
    </row>
    <row r="66" spans="1:15" ht="121.5">
      <c r="A66" s="6">
        <v>2022</v>
      </c>
      <c r="B66" s="6" t="s">
        <v>263</v>
      </c>
      <c r="C66" s="7" t="s">
        <v>21</v>
      </c>
      <c r="D66" s="6" t="s">
        <v>264</v>
      </c>
      <c r="E66" s="7" t="s">
        <v>69</v>
      </c>
      <c r="F66" s="7" t="s">
        <v>210</v>
      </c>
      <c r="G66" s="63">
        <v>44805</v>
      </c>
      <c r="H66" s="63">
        <v>46630</v>
      </c>
      <c r="I66" s="6" t="s">
        <v>180</v>
      </c>
      <c r="J66" s="9">
        <f ca="1">TODAY()</f>
        <v>45400</v>
      </c>
      <c r="K66" s="10">
        <f ca="1">+H66-J66</f>
        <v>1230</v>
      </c>
      <c r="L66" s="10">
        <f ca="1">((K66*1)/30)</f>
        <v>41</v>
      </c>
      <c r="M66" s="13" t="str">
        <f ca="1">IF(K66&lt;0,"VENCIDO",IF(AND(K66&gt;0,K66&lt;120),"PROXIMO A VENCER","ACTIVO"))</f>
        <v>ACTIVO</v>
      </c>
      <c r="N66" s="6" t="s">
        <v>218</v>
      </c>
      <c r="O66" s="6" t="s">
        <v>109</v>
      </c>
    </row>
    <row r="67" spans="1:15" ht="121.5">
      <c r="A67" s="6">
        <v>2022</v>
      </c>
      <c r="B67" s="6" t="s">
        <v>268</v>
      </c>
      <c r="C67" s="7" t="s">
        <v>21</v>
      </c>
      <c r="D67" s="6" t="s">
        <v>269</v>
      </c>
      <c r="E67" s="7" t="s">
        <v>69</v>
      </c>
      <c r="F67" s="7" t="s">
        <v>210</v>
      </c>
      <c r="G67" s="63">
        <v>44782</v>
      </c>
      <c r="H67" s="63">
        <v>46607</v>
      </c>
      <c r="I67" s="6" t="s">
        <v>180</v>
      </c>
      <c r="J67" s="9">
        <f ca="1">TODAY()</f>
        <v>45400</v>
      </c>
      <c r="K67" s="10">
        <f ca="1">+H67-J67</f>
        <v>1207</v>
      </c>
      <c r="L67" s="10">
        <f ca="1">((K67*1)/30)</f>
        <v>40.233333333333334</v>
      </c>
      <c r="M67" s="13" t="str">
        <f ca="1">IF(K67&lt;0,"VENCIDO",IF(AND(K67&gt;0,K67&lt;120),"PROXIMO A VENCER","ACTIVO"))</f>
        <v>ACTIVO</v>
      </c>
      <c r="N67" s="6" t="s">
        <v>218</v>
      </c>
      <c r="O67" s="6" t="s">
        <v>109</v>
      </c>
    </row>
    <row r="68" spans="1:15" ht="121.5">
      <c r="A68" s="6">
        <v>2022</v>
      </c>
      <c r="B68" s="6" t="s">
        <v>270</v>
      </c>
      <c r="C68" s="7" t="s">
        <v>21</v>
      </c>
      <c r="D68" s="6" t="s">
        <v>271</v>
      </c>
      <c r="E68" s="7" t="s">
        <v>69</v>
      </c>
      <c r="F68" s="7" t="s">
        <v>210</v>
      </c>
      <c r="G68" s="63">
        <v>44782</v>
      </c>
      <c r="H68" s="63">
        <v>46607</v>
      </c>
      <c r="I68" s="6" t="s">
        <v>180</v>
      </c>
      <c r="J68" s="9">
        <f ca="1">TODAY()</f>
        <v>45400</v>
      </c>
      <c r="K68" s="10">
        <f ca="1">+H68-J68</f>
        <v>1207</v>
      </c>
      <c r="L68" s="10">
        <f ca="1">((K68*1)/30)</f>
        <v>40.233333333333334</v>
      </c>
      <c r="M68" s="13" t="str">
        <f ca="1">IF(K68&lt;0,"VENCIDO",IF(AND(K68&gt;0,K68&lt;120),"PROXIMO A VENCER","ACTIVO"))</f>
        <v>ACTIVO</v>
      </c>
      <c r="N68" s="6" t="s">
        <v>218</v>
      </c>
      <c r="O68" s="6" t="s">
        <v>109</v>
      </c>
    </row>
    <row r="69" spans="1:15" ht="121.5">
      <c r="A69" s="6">
        <v>2022</v>
      </c>
      <c r="B69" s="6" t="s">
        <v>272</v>
      </c>
      <c r="C69" s="7" t="s">
        <v>21</v>
      </c>
      <c r="D69" s="6" t="s">
        <v>273</v>
      </c>
      <c r="E69" s="7" t="s">
        <v>69</v>
      </c>
      <c r="F69" s="7" t="s">
        <v>210</v>
      </c>
      <c r="G69" s="63">
        <v>44782</v>
      </c>
      <c r="H69" s="63">
        <v>46607</v>
      </c>
      <c r="I69" s="6" t="s">
        <v>180</v>
      </c>
      <c r="J69" s="9">
        <f ca="1">TODAY()</f>
        <v>45400</v>
      </c>
      <c r="K69" s="10">
        <f ca="1">+H69-J69</f>
        <v>1207</v>
      </c>
      <c r="L69" s="10">
        <f ca="1">((K69*1)/30)</f>
        <v>40.233333333333334</v>
      </c>
      <c r="M69" s="13" t="str">
        <f ca="1">IF(K69&lt;0,"VENCIDO",IF(AND(K69&gt;0,K69&lt;120),"PROXIMO A VENCER","ACTIVO"))</f>
        <v>ACTIVO</v>
      </c>
      <c r="N69" s="6" t="s">
        <v>218</v>
      </c>
      <c r="O69" s="6" t="s">
        <v>109</v>
      </c>
    </row>
    <row r="70" spans="1:15" ht="121.5">
      <c r="A70" s="6">
        <v>2022</v>
      </c>
      <c r="B70" s="6" t="s">
        <v>274</v>
      </c>
      <c r="C70" s="7" t="s">
        <v>21</v>
      </c>
      <c r="D70" s="6" t="s">
        <v>275</v>
      </c>
      <c r="E70" s="7" t="s">
        <v>69</v>
      </c>
      <c r="F70" s="7" t="s">
        <v>210</v>
      </c>
      <c r="G70" s="63">
        <v>44778</v>
      </c>
      <c r="H70" s="63">
        <v>46603</v>
      </c>
      <c r="I70" s="6" t="s">
        <v>180</v>
      </c>
      <c r="J70" s="9">
        <f ca="1">TODAY()</f>
        <v>45400</v>
      </c>
      <c r="K70" s="10">
        <f ca="1">+H70-J70</f>
        <v>1203</v>
      </c>
      <c r="L70" s="10">
        <f ca="1">((K70*1)/30)</f>
        <v>40.1</v>
      </c>
      <c r="M70" s="13" t="str">
        <f ca="1">IF(K70&lt;0,"VENCIDO",IF(AND(K70&gt;0,K70&lt;120),"PROXIMO A VENCER","ACTIVO"))</f>
        <v>ACTIVO</v>
      </c>
      <c r="N70" s="6" t="s">
        <v>218</v>
      </c>
      <c r="O70" s="6" t="s">
        <v>109</v>
      </c>
    </row>
    <row r="71" spans="1:15" ht="121.5">
      <c r="A71" s="6">
        <v>2022</v>
      </c>
      <c r="B71" s="6" t="s">
        <v>276</v>
      </c>
      <c r="C71" s="7" t="s">
        <v>21</v>
      </c>
      <c r="D71" s="6" t="s">
        <v>277</v>
      </c>
      <c r="E71" s="7" t="s">
        <v>233</v>
      </c>
      <c r="F71" s="7" t="s">
        <v>210</v>
      </c>
      <c r="G71" s="63">
        <v>44743</v>
      </c>
      <c r="H71" s="63">
        <v>46570</v>
      </c>
      <c r="I71" s="6" t="s">
        <v>180</v>
      </c>
      <c r="J71" s="9">
        <f ca="1">TODAY()</f>
        <v>45400</v>
      </c>
      <c r="K71" s="10">
        <f ca="1">+H71-J71</f>
        <v>1170</v>
      </c>
      <c r="L71" s="10">
        <f ca="1">((K71*1)/30)</f>
        <v>39</v>
      </c>
      <c r="M71" s="13" t="str">
        <f ca="1">IF(K71&lt;0,"VENCIDO",IF(AND(K71&gt;0,K71&lt;120),"PROXIMO A VENCER","ACTIVO"))</f>
        <v>ACTIVO</v>
      </c>
      <c r="N71" s="6" t="s">
        <v>218</v>
      </c>
      <c r="O71" s="6" t="s">
        <v>109</v>
      </c>
    </row>
    <row r="72" spans="1:15" ht="121.5">
      <c r="A72" s="6">
        <v>2022</v>
      </c>
      <c r="B72" s="6" t="s">
        <v>278</v>
      </c>
      <c r="C72" s="7" t="s">
        <v>21</v>
      </c>
      <c r="D72" s="6" t="s">
        <v>279</v>
      </c>
      <c r="E72" s="7" t="s">
        <v>69</v>
      </c>
      <c r="F72" s="7" t="s">
        <v>210</v>
      </c>
      <c r="G72" s="63">
        <v>44743</v>
      </c>
      <c r="H72" s="63">
        <v>46570</v>
      </c>
      <c r="I72" s="6" t="s">
        <v>180</v>
      </c>
      <c r="J72" s="9">
        <f ca="1">TODAY()</f>
        <v>45400</v>
      </c>
      <c r="K72" s="10">
        <f ca="1">+H72-J72</f>
        <v>1170</v>
      </c>
      <c r="L72" s="10">
        <f ca="1">((K72*1)/30)</f>
        <v>39</v>
      </c>
      <c r="M72" s="13" t="str">
        <f ca="1">IF(K72&lt;0,"VENCIDO",IF(AND(K72&gt;0,K72&lt;120),"PROXIMO A VENCER","ACTIVO"))</f>
        <v>ACTIVO</v>
      </c>
      <c r="N72" s="6" t="s">
        <v>218</v>
      </c>
      <c r="O72" s="6" t="s">
        <v>109</v>
      </c>
    </row>
    <row r="73" spans="1:15" ht="121.5">
      <c r="A73" s="6">
        <v>2022</v>
      </c>
      <c r="B73" s="6" t="s">
        <v>280</v>
      </c>
      <c r="C73" s="7" t="s">
        <v>21</v>
      </c>
      <c r="D73" s="6" t="s">
        <v>281</v>
      </c>
      <c r="E73" s="7" t="s">
        <v>69</v>
      </c>
      <c r="F73" s="7" t="s">
        <v>210</v>
      </c>
      <c r="G73" s="63">
        <v>44743</v>
      </c>
      <c r="H73" s="63">
        <v>46570</v>
      </c>
      <c r="I73" s="6" t="s">
        <v>180</v>
      </c>
      <c r="J73" s="9">
        <f ca="1">TODAY()</f>
        <v>45400</v>
      </c>
      <c r="K73" s="10">
        <f ca="1">+H73-J73</f>
        <v>1170</v>
      </c>
      <c r="L73" s="10">
        <f ca="1">((K73*1)/30)</f>
        <v>39</v>
      </c>
      <c r="M73" s="13" t="str">
        <f ca="1">IF(K73&lt;0,"VENCIDO",IF(AND(K73&gt;0,K73&lt;120),"PROXIMO A VENCER","ACTIVO"))</f>
        <v>ACTIVO</v>
      </c>
      <c r="N73" s="6" t="s">
        <v>218</v>
      </c>
      <c r="O73" s="6" t="s">
        <v>109</v>
      </c>
    </row>
    <row r="74" spans="1:15" ht="121.5">
      <c r="A74" s="6">
        <v>2022</v>
      </c>
      <c r="B74" s="6" t="s">
        <v>282</v>
      </c>
      <c r="C74" s="7" t="s">
        <v>21</v>
      </c>
      <c r="D74" s="6" t="s">
        <v>283</v>
      </c>
      <c r="E74" s="7" t="s">
        <v>69</v>
      </c>
      <c r="F74" s="7" t="s">
        <v>210</v>
      </c>
      <c r="G74" s="63">
        <v>44743</v>
      </c>
      <c r="H74" s="63">
        <v>46570</v>
      </c>
      <c r="I74" s="6" t="s">
        <v>180</v>
      </c>
      <c r="J74" s="9">
        <f ca="1">TODAY()</f>
        <v>45400</v>
      </c>
      <c r="K74" s="10">
        <f ca="1">+H74-J74</f>
        <v>1170</v>
      </c>
      <c r="L74" s="10">
        <f ca="1">((K74*1)/30)</f>
        <v>39</v>
      </c>
      <c r="M74" s="13" t="str">
        <f ca="1">IF(K74&lt;0,"VENCIDO",IF(AND(K74&gt;0,K74&lt;120),"PROXIMO A VENCER","ACTIVO"))</f>
        <v>ACTIVO</v>
      </c>
      <c r="N74" s="6" t="s">
        <v>218</v>
      </c>
      <c r="O74" s="6" t="s">
        <v>109</v>
      </c>
    </row>
    <row r="75" spans="1:15" ht="121.5">
      <c r="A75" s="6">
        <v>2022</v>
      </c>
      <c r="B75" s="6" t="s">
        <v>284</v>
      </c>
      <c r="C75" s="7" t="s">
        <v>21</v>
      </c>
      <c r="D75" s="6" t="s">
        <v>285</v>
      </c>
      <c r="E75" s="7" t="s">
        <v>69</v>
      </c>
      <c r="F75" s="7" t="s">
        <v>210</v>
      </c>
      <c r="G75" s="63">
        <v>44743</v>
      </c>
      <c r="H75" s="63">
        <v>46570</v>
      </c>
      <c r="I75" s="6" t="s">
        <v>180</v>
      </c>
      <c r="J75" s="9">
        <f ca="1">TODAY()</f>
        <v>45400</v>
      </c>
      <c r="K75" s="10">
        <f ca="1">+H75-J75</f>
        <v>1170</v>
      </c>
      <c r="L75" s="10">
        <f ca="1">((K75*1)/30)</f>
        <v>39</v>
      </c>
      <c r="M75" s="13" t="str">
        <f ca="1">IF(K75&lt;0,"VENCIDO",IF(AND(K75&gt;0,K75&lt;120),"PROXIMO A VENCER","ACTIVO"))</f>
        <v>ACTIVO</v>
      </c>
      <c r="N75" s="6" t="s">
        <v>218</v>
      </c>
      <c r="O75" s="6" t="s">
        <v>109</v>
      </c>
    </row>
    <row r="76" spans="1:15" ht="121.5">
      <c r="A76" s="6">
        <v>2022</v>
      </c>
      <c r="B76" s="6" t="s">
        <v>286</v>
      </c>
      <c r="C76" s="7" t="s">
        <v>21</v>
      </c>
      <c r="D76" s="6" t="s">
        <v>287</v>
      </c>
      <c r="E76" s="7" t="s">
        <v>69</v>
      </c>
      <c r="F76" s="7" t="s">
        <v>210</v>
      </c>
      <c r="G76" s="63">
        <v>44743</v>
      </c>
      <c r="H76" s="63">
        <v>46570</v>
      </c>
      <c r="I76" s="6" t="s">
        <v>180</v>
      </c>
      <c r="J76" s="9">
        <f ca="1">TODAY()</f>
        <v>45400</v>
      </c>
      <c r="K76" s="10">
        <f ca="1">+H76-J76</f>
        <v>1170</v>
      </c>
      <c r="L76" s="10">
        <f ca="1">((K76*1)/30)</f>
        <v>39</v>
      </c>
      <c r="M76" s="13" t="str">
        <f ca="1">IF(K76&lt;0,"VENCIDO",IF(AND(K76&gt;0,K76&lt;120),"PROXIMO A VENCER","ACTIVO"))</f>
        <v>ACTIVO</v>
      </c>
      <c r="N76" s="6" t="s">
        <v>218</v>
      </c>
      <c r="O76" s="6" t="s">
        <v>109</v>
      </c>
    </row>
    <row r="77" spans="1:15" ht="121.5">
      <c r="A77" s="6">
        <v>2022</v>
      </c>
      <c r="B77" s="6" t="s">
        <v>288</v>
      </c>
      <c r="C77" s="7" t="s">
        <v>21</v>
      </c>
      <c r="D77" s="6" t="s">
        <v>289</v>
      </c>
      <c r="E77" s="7" t="s">
        <v>69</v>
      </c>
      <c r="F77" s="7" t="s">
        <v>210</v>
      </c>
      <c r="G77" s="63">
        <v>44743</v>
      </c>
      <c r="H77" s="63">
        <v>46570</v>
      </c>
      <c r="I77" s="6" t="s">
        <v>180</v>
      </c>
      <c r="J77" s="9">
        <f ca="1">TODAY()</f>
        <v>45400</v>
      </c>
      <c r="K77" s="10">
        <f ca="1">+H77-J77</f>
        <v>1170</v>
      </c>
      <c r="L77" s="10">
        <f ca="1">((K77*1)/30)</f>
        <v>39</v>
      </c>
      <c r="M77" s="13" t="str">
        <f ca="1">IF(K77&lt;0,"VENCIDO",IF(AND(K77&gt;0,K77&lt;120),"PROXIMO A VENCER","ACTIVO"))</f>
        <v>ACTIVO</v>
      </c>
      <c r="N77" s="6" t="s">
        <v>218</v>
      </c>
      <c r="O77" s="6" t="s">
        <v>109</v>
      </c>
    </row>
    <row r="78" spans="1:15" ht="121.5">
      <c r="A78" s="6">
        <v>2022</v>
      </c>
      <c r="B78" s="6" t="s">
        <v>290</v>
      </c>
      <c r="C78" s="7" t="s">
        <v>21</v>
      </c>
      <c r="D78" s="6" t="s">
        <v>291</v>
      </c>
      <c r="E78" s="7" t="s">
        <v>69</v>
      </c>
      <c r="F78" s="7" t="s">
        <v>210</v>
      </c>
      <c r="G78" s="63">
        <v>44743</v>
      </c>
      <c r="H78" s="63">
        <v>46570</v>
      </c>
      <c r="I78" s="6" t="s">
        <v>180</v>
      </c>
      <c r="J78" s="9">
        <f ca="1">TODAY()</f>
        <v>45400</v>
      </c>
      <c r="K78" s="10">
        <f ca="1">+H78-J78</f>
        <v>1170</v>
      </c>
      <c r="L78" s="10">
        <f ca="1">((K78*1)/30)</f>
        <v>39</v>
      </c>
      <c r="M78" s="13" t="str">
        <f ca="1">IF(K78&lt;0,"VENCIDO",IF(AND(K78&gt;0,K78&lt;120),"PROXIMO A VENCER","ACTIVO"))</f>
        <v>ACTIVO</v>
      </c>
      <c r="N78" s="6" t="s">
        <v>218</v>
      </c>
      <c r="O78" s="6" t="s">
        <v>109</v>
      </c>
    </row>
    <row r="79" spans="1:15" ht="121.5">
      <c r="A79" s="6">
        <v>2022</v>
      </c>
      <c r="B79" s="6" t="s">
        <v>292</v>
      </c>
      <c r="C79" s="7" t="s">
        <v>21</v>
      </c>
      <c r="D79" s="6" t="s">
        <v>293</v>
      </c>
      <c r="E79" s="7" t="s">
        <v>69</v>
      </c>
      <c r="F79" s="7" t="s">
        <v>210</v>
      </c>
      <c r="G79" s="63">
        <v>44743</v>
      </c>
      <c r="H79" s="63">
        <v>46570</v>
      </c>
      <c r="I79" s="6" t="s">
        <v>180</v>
      </c>
      <c r="J79" s="9">
        <f ca="1">TODAY()</f>
        <v>45400</v>
      </c>
      <c r="K79" s="10">
        <f ca="1">+H79-J79</f>
        <v>1170</v>
      </c>
      <c r="L79" s="10">
        <f ca="1">((K79*1)/30)</f>
        <v>39</v>
      </c>
      <c r="M79" s="13" t="str">
        <f ca="1">IF(K79&lt;0,"VENCIDO",IF(AND(K79&gt;0,K79&lt;120),"PROXIMO A VENCER","ACTIVO"))</f>
        <v>ACTIVO</v>
      </c>
      <c r="N79" s="6" t="s">
        <v>218</v>
      </c>
      <c r="O79" s="6" t="s">
        <v>109</v>
      </c>
    </row>
    <row r="80" spans="1:15" ht="121.5">
      <c r="A80" s="6">
        <v>2022</v>
      </c>
      <c r="B80" s="6" t="s">
        <v>294</v>
      </c>
      <c r="C80" s="7" t="s">
        <v>21</v>
      </c>
      <c r="D80" s="6" t="s">
        <v>295</v>
      </c>
      <c r="E80" s="7" t="s">
        <v>69</v>
      </c>
      <c r="F80" s="7" t="s">
        <v>210</v>
      </c>
      <c r="G80" s="63">
        <v>44743</v>
      </c>
      <c r="H80" s="63">
        <v>46570</v>
      </c>
      <c r="I80" s="6" t="s">
        <v>180</v>
      </c>
      <c r="J80" s="9">
        <f ca="1">TODAY()</f>
        <v>45400</v>
      </c>
      <c r="K80" s="10">
        <f ca="1">+H80-J80</f>
        <v>1170</v>
      </c>
      <c r="L80" s="10">
        <f ca="1">((K80*1)/30)</f>
        <v>39</v>
      </c>
      <c r="M80" s="13" t="str">
        <f ca="1">IF(K80&lt;0,"VENCIDO",IF(AND(K80&gt;0,K80&lt;120),"PROXIMO A VENCER","ACTIVO"))</f>
        <v>ACTIVO</v>
      </c>
      <c r="N80" s="6" t="s">
        <v>218</v>
      </c>
      <c r="O80" s="6" t="s">
        <v>109</v>
      </c>
    </row>
    <row r="81" spans="1:15" ht="121.5">
      <c r="A81" s="6">
        <v>2022</v>
      </c>
      <c r="B81" s="6" t="s">
        <v>296</v>
      </c>
      <c r="C81" s="7" t="s">
        <v>21</v>
      </c>
      <c r="D81" s="6" t="s">
        <v>297</v>
      </c>
      <c r="E81" s="7" t="s">
        <v>233</v>
      </c>
      <c r="F81" s="7" t="s">
        <v>210</v>
      </c>
      <c r="G81" s="63">
        <v>44743</v>
      </c>
      <c r="H81" s="63">
        <v>46570</v>
      </c>
      <c r="I81" s="6" t="s">
        <v>180</v>
      </c>
      <c r="J81" s="9">
        <f ca="1">TODAY()</f>
        <v>45400</v>
      </c>
      <c r="K81" s="10">
        <f ca="1">+H81-J81</f>
        <v>1170</v>
      </c>
      <c r="L81" s="10">
        <f ca="1">((K81*1)/30)</f>
        <v>39</v>
      </c>
      <c r="M81" s="13" t="str">
        <f ca="1">IF(K81&lt;0,"VENCIDO",IF(AND(K81&gt;0,K81&lt;120),"PROXIMO A VENCER","ACTIVO"))</f>
        <v>ACTIVO</v>
      </c>
      <c r="N81" s="6" t="s">
        <v>218</v>
      </c>
      <c r="O81" s="6" t="s">
        <v>109</v>
      </c>
    </row>
    <row r="82" spans="1:15" ht="121.5">
      <c r="A82" s="6">
        <v>2022</v>
      </c>
      <c r="B82" s="6" t="s">
        <v>298</v>
      </c>
      <c r="C82" s="7" t="s">
        <v>21</v>
      </c>
      <c r="D82" s="6" t="s">
        <v>299</v>
      </c>
      <c r="E82" s="7" t="s">
        <v>69</v>
      </c>
      <c r="F82" s="7" t="s">
        <v>210</v>
      </c>
      <c r="G82" s="63">
        <v>44729</v>
      </c>
      <c r="H82" s="63">
        <v>46554</v>
      </c>
      <c r="I82" s="6" t="s">
        <v>180</v>
      </c>
      <c r="J82" s="9">
        <f ca="1">TODAY()</f>
        <v>45400</v>
      </c>
      <c r="K82" s="10">
        <f ca="1">+H82-J82</f>
        <v>1154</v>
      </c>
      <c r="L82" s="10">
        <f ca="1">((K82*1)/30)</f>
        <v>38.466666666666669</v>
      </c>
      <c r="M82" s="13" t="str">
        <f ca="1">IF(K82&lt;0,"VENCIDO",IF(AND(K82&gt;0,K82&lt;120),"PROXIMO A VENCER","ACTIVO"))</f>
        <v>ACTIVO</v>
      </c>
      <c r="N82" s="6" t="s">
        <v>218</v>
      </c>
      <c r="O82" s="6" t="s">
        <v>109</v>
      </c>
    </row>
    <row r="83" spans="1:15" ht="121.5">
      <c r="A83" s="6">
        <v>2022</v>
      </c>
      <c r="B83" s="6" t="s">
        <v>300</v>
      </c>
      <c r="C83" s="7" t="s">
        <v>21</v>
      </c>
      <c r="D83" s="6" t="s">
        <v>301</v>
      </c>
      <c r="E83" s="7" t="s">
        <v>69</v>
      </c>
      <c r="F83" s="7" t="s">
        <v>210</v>
      </c>
      <c r="G83" s="63">
        <v>44729</v>
      </c>
      <c r="H83" s="63">
        <v>46554</v>
      </c>
      <c r="I83" s="6" t="s">
        <v>180</v>
      </c>
      <c r="J83" s="9">
        <f ca="1">TODAY()</f>
        <v>45400</v>
      </c>
      <c r="K83" s="10">
        <f ca="1">+H83-J83</f>
        <v>1154</v>
      </c>
      <c r="L83" s="10">
        <f ca="1">((K83*1)/30)</f>
        <v>38.466666666666669</v>
      </c>
      <c r="M83" s="13" t="str">
        <f ca="1">IF(K83&lt;0,"VENCIDO",IF(AND(K83&gt;0,K83&lt;120),"PROXIMO A VENCER","ACTIVO"))</f>
        <v>ACTIVO</v>
      </c>
      <c r="N83" s="6" t="s">
        <v>218</v>
      </c>
      <c r="O83" s="6" t="s">
        <v>109</v>
      </c>
    </row>
    <row r="84" spans="1:15" ht="121.5">
      <c r="A84" s="6">
        <v>2022</v>
      </c>
      <c r="B84" s="6" t="s">
        <v>302</v>
      </c>
      <c r="C84" s="7" t="s">
        <v>21</v>
      </c>
      <c r="D84" s="6" t="s">
        <v>303</v>
      </c>
      <c r="E84" s="7" t="s">
        <v>233</v>
      </c>
      <c r="F84" s="7" t="s">
        <v>210</v>
      </c>
      <c r="G84" s="63">
        <v>44704</v>
      </c>
      <c r="H84" s="63">
        <v>46529</v>
      </c>
      <c r="I84" s="6" t="s">
        <v>180</v>
      </c>
      <c r="J84" s="9">
        <f ca="1">TODAY()</f>
        <v>45400</v>
      </c>
      <c r="K84" s="10">
        <f ca="1">+H84-J84</f>
        <v>1129</v>
      </c>
      <c r="L84" s="10">
        <f ca="1">((K84*1)/30)</f>
        <v>37.633333333333333</v>
      </c>
      <c r="M84" s="13" t="str">
        <f ca="1">IF(K84&lt;0,"VENCIDO",IF(AND(K84&gt;0,K84&lt;120),"PROXIMO A VENCER","ACTIVO"))</f>
        <v>ACTIVO</v>
      </c>
      <c r="N84" s="6" t="s">
        <v>218</v>
      </c>
      <c r="O84" s="6" t="s">
        <v>109</v>
      </c>
    </row>
    <row r="85" spans="1:15" ht="121.5">
      <c r="A85" s="6">
        <v>2022</v>
      </c>
      <c r="B85" s="6" t="s">
        <v>304</v>
      </c>
      <c r="C85" s="7" t="s">
        <v>21</v>
      </c>
      <c r="D85" s="6" t="s">
        <v>305</v>
      </c>
      <c r="E85" s="7" t="s">
        <v>69</v>
      </c>
      <c r="F85" s="7" t="s">
        <v>210</v>
      </c>
      <c r="G85" s="63">
        <v>44699</v>
      </c>
      <c r="H85" s="63">
        <v>46524</v>
      </c>
      <c r="I85" s="6" t="s">
        <v>180</v>
      </c>
      <c r="J85" s="9">
        <f ca="1">TODAY()</f>
        <v>45400</v>
      </c>
      <c r="K85" s="10">
        <f ca="1">+H85-J85</f>
        <v>1124</v>
      </c>
      <c r="L85" s="10">
        <f ca="1">((K85*1)/30)</f>
        <v>37.466666666666669</v>
      </c>
      <c r="M85" s="13" t="str">
        <f ca="1">IF(K85&lt;0,"VENCIDO",IF(AND(K85&gt;0,K85&lt;120),"PROXIMO A VENCER","ACTIVO"))</f>
        <v>ACTIVO</v>
      </c>
      <c r="N85" s="6" t="s">
        <v>218</v>
      </c>
      <c r="O85" s="6" t="s">
        <v>109</v>
      </c>
    </row>
    <row r="86" spans="1:15" ht="121.5">
      <c r="A86" s="6">
        <v>2022</v>
      </c>
      <c r="B86" s="6" t="s">
        <v>306</v>
      </c>
      <c r="C86" s="7" t="s">
        <v>21</v>
      </c>
      <c r="D86" s="6" t="s">
        <v>307</v>
      </c>
      <c r="E86" s="7" t="s">
        <v>69</v>
      </c>
      <c r="F86" s="7" t="s">
        <v>210</v>
      </c>
      <c r="G86" s="63">
        <v>44683</v>
      </c>
      <c r="H86" s="63">
        <v>46508</v>
      </c>
      <c r="I86" s="6" t="s">
        <v>180</v>
      </c>
      <c r="J86" s="9">
        <f ca="1">TODAY()</f>
        <v>45400</v>
      </c>
      <c r="K86" s="10">
        <f ca="1">+H86-J86</f>
        <v>1108</v>
      </c>
      <c r="L86" s="10">
        <f ca="1">((K86*1)/30)</f>
        <v>36.93333333333333</v>
      </c>
      <c r="M86" s="13" t="str">
        <f ca="1">IF(K86&lt;0,"VENCIDO",IF(AND(K86&gt;0,K86&lt;120),"PROXIMO A VENCER","ACTIVO"))</f>
        <v>ACTIVO</v>
      </c>
      <c r="N86" s="6" t="s">
        <v>218</v>
      </c>
      <c r="O86" s="6" t="s">
        <v>109</v>
      </c>
    </row>
    <row r="87" spans="1:15" ht="121.5">
      <c r="A87" s="6">
        <v>2022</v>
      </c>
      <c r="B87" s="6" t="s">
        <v>308</v>
      </c>
      <c r="C87" s="7" t="s">
        <v>21</v>
      </c>
      <c r="D87" s="6" t="s">
        <v>309</v>
      </c>
      <c r="E87" s="7" t="s">
        <v>69</v>
      </c>
      <c r="F87" s="7" t="s">
        <v>210</v>
      </c>
      <c r="G87" s="63">
        <v>44687</v>
      </c>
      <c r="H87" s="63">
        <v>46512</v>
      </c>
      <c r="I87" s="6" t="s">
        <v>180</v>
      </c>
      <c r="J87" s="9">
        <f ca="1">TODAY()</f>
        <v>45400</v>
      </c>
      <c r="K87" s="10">
        <f ca="1">+H87-J87</f>
        <v>1112</v>
      </c>
      <c r="L87" s="10">
        <f ca="1">((K87*1)/30)</f>
        <v>37.06666666666667</v>
      </c>
      <c r="M87" s="13" t="str">
        <f ca="1">IF(K87&lt;0,"VENCIDO",IF(AND(K87&gt;0,K87&lt;120),"PROXIMO A VENCER","ACTIVO"))</f>
        <v>ACTIVO</v>
      </c>
      <c r="N87" s="6" t="s">
        <v>218</v>
      </c>
      <c r="O87" s="6" t="s">
        <v>109</v>
      </c>
    </row>
    <row r="88" spans="1:15" ht="121.5">
      <c r="A88" s="6">
        <v>2022</v>
      </c>
      <c r="B88" s="6" t="s">
        <v>310</v>
      </c>
      <c r="C88" s="7" t="s">
        <v>21</v>
      </c>
      <c r="D88" s="6" t="s">
        <v>311</v>
      </c>
      <c r="E88" s="7" t="s">
        <v>69</v>
      </c>
      <c r="F88" s="7" t="s">
        <v>210</v>
      </c>
      <c r="G88" s="63">
        <v>44683</v>
      </c>
      <c r="H88" s="63">
        <v>46508</v>
      </c>
      <c r="I88" s="6" t="s">
        <v>180</v>
      </c>
      <c r="J88" s="9">
        <f ca="1">TODAY()</f>
        <v>45400</v>
      </c>
      <c r="K88" s="10">
        <f ca="1">+H88-J88</f>
        <v>1108</v>
      </c>
      <c r="L88" s="10">
        <f ca="1">((K88*1)/30)</f>
        <v>36.93333333333333</v>
      </c>
      <c r="M88" s="13" t="str">
        <f ca="1">IF(K88&lt;0,"VENCIDO",IF(AND(K88&gt;0,K88&lt;120),"PROXIMO A VENCER","ACTIVO"))</f>
        <v>ACTIVO</v>
      </c>
      <c r="N88" s="6" t="s">
        <v>218</v>
      </c>
      <c r="O88" s="6" t="s">
        <v>109</v>
      </c>
    </row>
    <row r="89" spans="1:15" ht="121.5">
      <c r="A89" s="6">
        <v>2022</v>
      </c>
      <c r="B89" s="6" t="s">
        <v>312</v>
      </c>
      <c r="C89" s="7" t="s">
        <v>21</v>
      </c>
      <c r="D89" s="6" t="s">
        <v>313</v>
      </c>
      <c r="E89" s="7" t="s">
        <v>69</v>
      </c>
      <c r="F89" s="7" t="s">
        <v>210</v>
      </c>
      <c r="G89" s="63">
        <v>44687</v>
      </c>
      <c r="H89" s="63">
        <v>46512</v>
      </c>
      <c r="I89" s="6" t="s">
        <v>180</v>
      </c>
      <c r="J89" s="9">
        <f ca="1">TODAY()</f>
        <v>45400</v>
      </c>
      <c r="K89" s="10">
        <f ca="1">+H89-J89</f>
        <v>1112</v>
      </c>
      <c r="L89" s="10">
        <f ca="1">((K89*1)/30)</f>
        <v>37.06666666666667</v>
      </c>
      <c r="M89" s="13" t="str">
        <f ca="1">IF(K89&lt;0,"VENCIDO",IF(AND(K89&gt;0,K89&lt;120),"PROXIMO A VENCER","ACTIVO"))</f>
        <v>ACTIVO</v>
      </c>
      <c r="N89" s="6" t="s">
        <v>218</v>
      </c>
      <c r="O89" s="6" t="s">
        <v>109</v>
      </c>
    </row>
    <row r="90" spans="1:15" ht="121.5">
      <c r="A90" s="6">
        <v>2022</v>
      </c>
      <c r="B90" s="6" t="s">
        <v>314</v>
      </c>
      <c r="C90" s="7" t="s">
        <v>21</v>
      </c>
      <c r="D90" s="6" t="s">
        <v>315</v>
      </c>
      <c r="E90" s="7" t="s">
        <v>69</v>
      </c>
      <c r="F90" s="7" t="s">
        <v>210</v>
      </c>
      <c r="G90" s="63">
        <v>44683</v>
      </c>
      <c r="H90" s="63">
        <v>46508</v>
      </c>
      <c r="I90" s="6" t="s">
        <v>180</v>
      </c>
      <c r="J90" s="9">
        <f ca="1">TODAY()</f>
        <v>45400</v>
      </c>
      <c r="K90" s="10">
        <f ca="1">+H90-J90</f>
        <v>1108</v>
      </c>
      <c r="L90" s="10">
        <f ca="1">((K90*1)/30)</f>
        <v>36.93333333333333</v>
      </c>
      <c r="M90" s="13" t="str">
        <f ca="1">IF(K90&lt;0,"VENCIDO",IF(AND(K90&gt;0,K90&lt;120),"PROXIMO A VENCER","ACTIVO"))</f>
        <v>ACTIVO</v>
      </c>
      <c r="N90" s="6" t="s">
        <v>218</v>
      </c>
      <c r="O90" s="6" t="s">
        <v>109</v>
      </c>
    </row>
    <row r="91" spans="1:15" ht="121.5">
      <c r="A91" s="6">
        <v>2022</v>
      </c>
      <c r="B91" s="6" t="s">
        <v>316</v>
      </c>
      <c r="C91" s="7" t="s">
        <v>21</v>
      </c>
      <c r="D91" s="6" t="s">
        <v>317</v>
      </c>
      <c r="E91" s="7" t="s">
        <v>69</v>
      </c>
      <c r="F91" s="7" t="s">
        <v>210</v>
      </c>
      <c r="G91" s="63">
        <v>44683</v>
      </c>
      <c r="H91" s="63">
        <v>46508</v>
      </c>
      <c r="I91" s="6" t="s">
        <v>180</v>
      </c>
      <c r="J91" s="9">
        <f ca="1">TODAY()</f>
        <v>45400</v>
      </c>
      <c r="K91" s="10">
        <f ca="1">+H91-J91</f>
        <v>1108</v>
      </c>
      <c r="L91" s="10">
        <f ca="1">((K91*1)/30)</f>
        <v>36.93333333333333</v>
      </c>
      <c r="M91" s="13" t="str">
        <f ca="1">IF(K91&lt;0,"VENCIDO",IF(AND(K91&gt;0,K91&lt;120),"PROXIMO A VENCER","ACTIVO"))</f>
        <v>ACTIVO</v>
      </c>
      <c r="N91" s="6" t="s">
        <v>218</v>
      </c>
      <c r="O91" s="6" t="s">
        <v>109</v>
      </c>
    </row>
    <row r="92" spans="1:15" ht="121.5">
      <c r="A92" s="6">
        <v>2022</v>
      </c>
      <c r="B92" s="6" t="s">
        <v>318</v>
      </c>
      <c r="C92" s="7" t="s">
        <v>21</v>
      </c>
      <c r="D92" s="6" t="s">
        <v>319</v>
      </c>
      <c r="E92" s="7" t="s">
        <v>69</v>
      </c>
      <c r="F92" s="7" t="s">
        <v>210</v>
      </c>
      <c r="G92" s="63">
        <v>44659</v>
      </c>
      <c r="H92" s="63">
        <v>46484</v>
      </c>
      <c r="I92" s="6" t="s">
        <v>180</v>
      </c>
      <c r="J92" s="9">
        <f ca="1">TODAY()</f>
        <v>45400</v>
      </c>
      <c r="K92" s="10">
        <f ca="1">+H92-J92</f>
        <v>1084</v>
      </c>
      <c r="L92" s="10">
        <f ca="1">((K92*1)/30)</f>
        <v>36.133333333333333</v>
      </c>
      <c r="M92" s="13" t="str">
        <f ca="1">IF(K92&lt;0,"VENCIDO",IF(AND(K92&gt;0,K92&lt;120),"PROXIMO A VENCER","ACTIVO"))</f>
        <v>ACTIVO</v>
      </c>
      <c r="N92" s="6" t="s">
        <v>218</v>
      </c>
      <c r="O92" s="6" t="s">
        <v>109</v>
      </c>
    </row>
    <row r="93" spans="1:15" ht="121.5">
      <c r="A93" s="6">
        <v>2022</v>
      </c>
      <c r="B93" s="6" t="s">
        <v>320</v>
      </c>
      <c r="C93" s="7" t="s">
        <v>21</v>
      </c>
      <c r="D93" s="6" t="s">
        <v>321</v>
      </c>
      <c r="E93" s="7" t="s">
        <v>69</v>
      </c>
      <c r="F93" s="7" t="s">
        <v>210</v>
      </c>
      <c r="G93" s="63">
        <v>44659</v>
      </c>
      <c r="H93" s="63">
        <v>46484</v>
      </c>
      <c r="I93" s="6" t="s">
        <v>180</v>
      </c>
      <c r="J93" s="9">
        <f ca="1">TODAY()</f>
        <v>45400</v>
      </c>
      <c r="K93" s="10">
        <f ca="1">+H93-J93</f>
        <v>1084</v>
      </c>
      <c r="L93" s="10">
        <f ca="1">((K93*1)/30)</f>
        <v>36.133333333333333</v>
      </c>
      <c r="M93" s="13" t="str">
        <f ca="1">IF(K93&lt;0,"VENCIDO",IF(AND(K93&gt;0,K93&lt;120),"PROXIMO A VENCER","ACTIVO"))</f>
        <v>ACTIVO</v>
      </c>
      <c r="N93" s="6" t="s">
        <v>218</v>
      </c>
      <c r="O93" s="6" t="s">
        <v>109</v>
      </c>
    </row>
    <row r="94" spans="1:15" ht="121.5">
      <c r="A94" s="6">
        <v>2022</v>
      </c>
      <c r="B94" s="6" t="s">
        <v>322</v>
      </c>
      <c r="C94" s="7" t="s">
        <v>21</v>
      </c>
      <c r="D94" s="6" t="s">
        <v>323</v>
      </c>
      <c r="E94" s="7" t="s">
        <v>69</v>
      </c>
      <c r="F94" s="7" t="s">
        <v>210</v>
      </c>
      <c r="G94" s="63">
        <v>44659</v>
      </c>
      <c r="H94" s="63">
        <v>46484</v>
      </c>
      <c r="I94" s="6" t="s">
        <v>180</v>
      </c>
      <c r="J94" s="9">
        <f ca="1">TODAY()</f>
        <v>45400</v>
      </c>
      <c r="K94" s="10">
        <f ca="1">+H94-J94</f>
        <v>1084</v>
      </c>
      <c r="L94" s="10">
        <f ca="1">((K94*1)/30)</f>
        <v>36.133333333333333</v>
      </c>
      <c r="M94" s="13" t="str">
        <f ca="1">IF(K94&lt;0,"VENCIDO",IF(AND(K94&gt;0,K94&lt;120),"PROXIMO A VENCER","ACTIVO"))</f>
        <v>ACTIVO</v>
      </c>
      <c r="N94" s="6" t="s">
        <v>218</v>
      </c>
      <c r="O94" s="6" t="s">
        <v>109</v>
      </c>
    </row>
    <row r="95" spans="1:15" ht="121.5">
      <c r="A95" s="6">
        <v>2022</v>
      </c>
      <c r="B95" s="6" t="s">
        <v>324</v>
      </c>
      <c r="C95" s="7" t="s">
        <v>21</v>
      </c>
      <c r="D95" s="6" t="s">
        <v>325</v>
      </c>
      <c r="E95" s="6" t="s">
        <v>233</v>
      </c>
      <c r="F95" s="7" t="s">
        <v>210</v>
      </c>
      <c r="G95" s="63">
        <v>44659</v>
      </c>
      <c r="H95" s="63">
        <v>46484</v>
      </c>
      <c r="I95" s="6" t="s">
        <v>180</v>
      </c>
      <c r="J95" s="9">
        <f ca="1">TODAY()</f>
        <v>45400</v>
      </c>
      <c r="K95" s="10">
        <f ca="1">+H95-J95</f>
        <v>1084</v>
      </c>
      <c r="L95" s="10">
        <f ca="1">((K95*1)/30)</f>
        <v>36.133333333333333</v>
      </c>
      <c r="M95" s="13" t="str">
        <f ca="1">IF(K95&lt;0,"VENCIDO",IF(AND(K95&gt;0,K95&lt;120),"PROXIMO A VENCER","ACTIVO"))</f>
        <v>ACTIVO</v>
      </c>
      <c r="N95" s="6" t="s">
        <v>218</v>
      </c>
      <c r="O95" s="6" t="s">
        <v>109</v>
      </c>
    </row>
    <row r="96" spans="1:15" ht="121.5">
      <c r="A96" s="6">
        <v>2022</v>
      </c>
      <c r="B96" s="6" t="s">
        <v>326</v>
      </c>
      <c r="C96" s="7" t="s">
        <v>21</v>
      </c>
      <c r="D96" s="6" t="s">
        <v>327</v>
      </c>
      <c r="E96" s="6" t="s">
        <v>233</v>
      </c>
      <c r="F96" s="7" t="s">
        <v>210</v>
      </c>
      <c r="G96" s="63">
        <v>44638</v>
      </c>
      <c r="H96" s="63">
        <v>46463</v>
      </c>
      <c r="I96" s="6" t="s">
        <v>180</v>
      </c>
      <c r="J96" s="9">
        <f ca="1">TODAY()</f>
        <v>45400</v>
      </c>
      <c r="K96" s="10">
        <f ca="1">+H96-J96</f>
        <v>1063</v>
      </c>
      <c r="L96" s="10">
        <f ca="1">((K96*1)/30)</f>
        <v>35.43333333333333</v>
      </c>
      <c r="M96" s="13" t="str">
        <f ca="1">IF(K96&lt;0,"VENCIDO",IF(AND(K96&gt;0,K96&lt;120),"PROXIMO A VENCER","ACTIVO"))</f>
        <v>ACTIVO</v>
      </c>
      <c r="N96" s="6" t="s">
        <v>218</v>
      </c>
      <c r="O96" s="6" t="s">
        <v>109</v>
      </c>
    </row>
    <row r="97" spans="1:15" ht="121.5">
      <c r="A97" s="6">
        <v>2022</v>
      </c>
      <c r="B97" s="6" t="s">
        <v>328</v>
      </c>
      <c r="C97" s="7" t="s">
        <v>21</v>
      </c>
      <c r="D97" s="6" t="s">
        <v>329</v>
      </c>
      <c r="E97" s="7" t="s">
        <v>69</v>
      </c>
      <c r="F97" s="7" t="s">
        <v>210</v>
      </c>
      <c r="G97" s="63">
        <v>44638</v>
      </c>
      <c r="H97" s="63">
        <v>46463</v>
      </c>
      <c r="I97" s="6" t="s">
        <v>180</v>
      </c>
      <c r="J97" s="9">
        <f ca="1">TODAY()</f>
        <v>45400</v>
      </c>
      <c r="K97" s="10">
        <f ca="1">+H97-J97</f>
        <v>1063</v>
      </c>
      <c r="L97" s="10">
        <f ca="1">((K97*1)/30)</f>
        <v>35.43333333333333</v>
      </c>
      <c r="M97" s="13" t="str">
        <f ca="1">IF(K97&lt;0,"VENCIDO",IF(AND(K97&gt;0,K97&lt;120),"PROXIMO A VENCER","ACTIVO"))</f>
        <v>ACTIVO</v>
      </c>
      <c r="N97" s="6" t="s">
        <v>218</v>
      </c>
      <c r="O97" s="6" t="s">
        <v>109</v>
      </c>
    </row>
    <row r="98" spans="1:15" ht="121.5">
      <c r="A98" s="6">
        <v>2022</v>
      </c>
      <c r="B98" s="6" t="s">
        <v>330</v>
      </c>
      <c r="C98" s="7" t="s">
        <v>21</v>
      </c>
      <c r="D98" s="6" t="s">
        <v>331</v>
      </c>
      <c r="E98" s="7" t="s">
        <v>69</v>
      </c>
      <c r="F98" s="7" t="s">
        <v>210</v>
      </c>
      <c r="G98" s="63">
        <v>44631</v>
      </c>
      <c r="H98" s="63">
        <v>46456</v>
      </c>
      <c r="I98" s="6" t="s">
        <v>180</v>
      </c>
      <c r="J98" s="9">
        <f ca="1">TODAY()</f>
        <v>45400</v>
      </c>
      <c r="K98" s="10">
        <f ca="1">+H98-J98</f>
        <v>1056</v>
      </c>
      <c r="L98" s="10">
        <f ca="1">((K98*1)/30)</f>
        <v>35.200000000000003</v>
      </c>
      <c r="M98" s="13" t="str">
        <f ca="1">IF(K98&lt;0,"VENCIDO",IF(AND(K98&gt;0,K98&lt;120),"PROXIMO A VENCER","ACTIVO"))</f>
        <v>ACTIVO</v>
      </c>
      <c r="N98" s="6" t="s">
        <v>218</v>
      </c>
      <c r="O98" s="6" t="s">
        <v>109</v>
      </c>
    </row>
    <row r="99" spans="1:15" ht="121.5">
      <c r="A99" s="6">
        <v>2022</v>
      </c>
      <c r="B99" s="6" t="s">
        <v>332</v>
      </c>
      <c r="C99" s="7" t="s">
        <v>21</v>
      </c>
      <c r="D99" s="6" t="s">
        <v>333</v>
      </c>
      <c r="E99" s="7" t="s">
        <v>69</v>
      </c>
      <c r="F99" s="7" t="s">
        <v>210</v>
      </c>
      <c r="G99" s="63">
        <v>44617</v>
      </c>
      <c r="H99" s="63">
        <v>46442</v>
      </c>
      <c r="I99" s="6" t="s">
        <v>180</v>
      </c>
      <c r="J99" s="9">
        <f ca="1">TODAY()</f>
        <v>45400</v>
      </c>
      <c r="K99" s="10">
        <f ca="1">+H99-J99</f>
        <v>1042</v>
      </c>
      <c r="L99" s="10">
        <f ca="1">((K99*1)/30)</f>
        <v>34.733333333333334</v>
      </c>
      <c r="M99" s="13" t="str">
        <f ca="1">IF(K99&lt;0,"VENCIDO",IF(AND(K99&gt;0,K99&lt;120),"PROXIMO A VENCER","ACTIVO"))</f>
        <v>ACTIVO</v>
      </c>
      <c r="N99" s="6" t="s">
        <v>218</v>
      </c>
      <c r="O99" s="6" t="s">
        <v>109</v>
      </c>
    </row>
    <row r="100" spans="1:15" ht="121.5">
      <c r="A100" s="6">
        <v>2022</v>
      </c>
      <c r="B100" s="6" t="s">
        <v>334</v>
      </c>
      <c r="C100" s="7" t="s">
        <v>21</v>
      </c>
      <c r="D100" s="6" t="s">
        <v>335</v>
      </c>
      <c r="E100" s="7" t="s">
        <v>69</v>
      </c>
      <c r="F100" s="7" t="s">
        <v>210</v>
      </c>
      <c r="G100" s="63">
        <v>44617</v>
      </c>
      <c r="H100" s="63">
        <v>46442</v>
      </c>
      <c r="I100" s="6" t="s">
        <v>180</v>
      </c>
      <c r="J100" s="9">
        <f ca="1">TODAY()</f>
        <v>45400</v>
      </c>
      <c r="K100" s="10">
        <f ca="1">+H100-J100</f>
        <v>1042</v>
      </c>
      <c r="L100" s="10">
        <f ca="1">((K100*1)/30)</f>
        <v>34.733333333333334</v>
      </c>
      <c r="M100" s="13" t="str">
        <f ca="1">IF(K100&lt;0,"VENCIDO",IF(AND(K100&gt;0,K100&lt;120),"PROXIMO A VENCER","ACTIVO"))</f>
        <v>ACTIVO</v>
      </c>
      <c r="N100" s="6" t="s">
        <v>218</v>
      </c>
      <c r="O100" s="6" t="s">
        <v>109</v>
      </c>
    </row>
    <row r="101" spans="1:15" ht="121.5">
      <c r="A101" s="6">
        <v>2022</v>
      </c>
      <c r="B101" s="6" t="s">
        <v>339</v>
      </c>
      <c r="C101" s="7" t="s">
        <v>21</v>
      </c>
      <c r="D101" s="6" t="s">
        <v>340</v>
      </c>
      <c r="E101" s="7" t="s">
        <v>69</v>
      </c>
      <c r="F101" s="7" t="s">
        <v>210</v>
      </c>
      <c r="G101" s="63">
        <v>44617</v>
      </c>
      <c r="H101" s="63">
        <v>46442</v>
      </c>
      <c r="I101" s="6" t="s">
        <v>180</v>
      </c>
      <c r="J101" s="9">
        <f ca="1">TODAY()</f>
        <v>45400</v>
      </c>
      <c r="K101" s="10">
        <f ca="1">+H101-J101</f>
        <v>1042</v>
      </c>
      <c r="L101" s="10">
        <f ca="1">((K101*1)/30)</f>
        <v>34.733333333333334</v>
      </c>
      <c r="M101" s="13" t="str">
        <f ca="1">IF(K101&lt;0,"VENCIDO",IF(AND(K101&gt;0,K101&lt;120),"PROXIMO A VENCER","ACTIVO"))</f>
        <v>ACTIVO</v>
      </c>
      <c r="N101" s="6" t="s">
        <v>218</v>
      </c>
      <c r="O101" s="6" t="s">
        <v>109</v>
      </c>
    </row>
    <row r="102" spans="1:15" ht="121.5">
      <c r="A102" s="6">
        <v>2022</v>
      </c>
      <c r="B102" s="6" t="s">
        <v>341</v>
      </c>
      <c r="C102" s="7" t="s">
        <v>21</v>
      </c>
      <c r="D102" s="6" t="s">
        <v>342</v>
      </c>
      <c r="E102" s="7" t="s">
        <v>69</v>
      </c>
      <c r="F102" s="7" t="s">
        <v>210</v>
      </c>
      <c r="G102" s="63">
        <v>44617</v>
      </c>
      <c r="H102" s="63">
        <v>46442</v>
      </c>
      <c r="I102" s="6" t="s">
        <v>180</v>
      </c>
      <c r="J102" s="9">
        <f ca="1">TODAY()</f>
        <v>45400</v>
      </c>
      <c r="K102" s="10">
        <f ca="1">+H102-J102</f>
        <v>1042</v>
      </c>
      <c r="L102" s="10">
        <f ca="1">((K102*1)/30)</f>
        <v>34.733333333333334</v>
      </c>
      <c r="M102" s="13" t="str">
        <f ca="1">IF(K102&lt;0,"VENCIDO",IF(AND(K102&gt;0,K102&lt;120),"PROXIMO A VENCER","ACTIVO"))</f>
        <v>ACTIVO</v>
      </c>
      <c r="N102" s="6" t="s">
        <v>218</v>
      </c>
      <c r="O102" s="6" t="s">
        <v>109</v>
      </c>
    </row>
    <row r="103" spans="1:15" ht="121.5">
      <c r="A103" s="6">
        <v>2022</v>
      </c>
      <c r="B103" s="6" t="s">
        <v>343</v>
      </c>
      <c r="C103" s="7" t="s">
        <v>21</v>
      </c>
      <c r="D103" s="6" t="s">
        <v>344</v>
      </c>
      <c r="E103" s="7" t="s">
        <v>69</v>
      </c>
      <c r="F103" s="7" t="s">
        <v>210</v>
      </c>
      <c r="G103" s="63">
        <v>44617</v>
      </c>
      <c r="H103" s="63">
        <v>46442</v>
      </c>
      <c r="I103" s="6" t="s">
        <v>180</v>
      </c>
      <c r="J103" s="9">
        <f ca="1">TODAY()</f>
        <v>45400</v>
      </c>
      <c r="K103" s="10">
        <f ca="1">+H103-J103</f>
        <v>1042</v>
      </c>
      <c r="L103" s="10">
        <f ca="1">((K103*1)/30)</f>
        <v>34.733333333333334</v>
      </c>
      <c r="M103" s="13" t="str">
        <f ca="1">IF(K103&lt;0,"VENCIDO",IF(AND(K103&gt;0,K103&lt;120),"PROXIMO A VENCER","ACTIVO"))</f>
        <v>ACTIVO</v>
      </c>
      <c r="N103" s="6" t="s">
        <v>218</v>
      </c>
      <c r="O103" s="6" t="s">
        <v>109</v>
      </c>
    </row>
    <row r="104" spans="1:15" ht="121.5">
      <c r="A104" s="6">
        <v>2022</v>
      </c>
      <c r="B104" s="6" t="s">
        <v>345</v>
      </c>
      <c r="C104" s="7" t="s">
        <v>21</v>
      </c>
      <c r="D104" s="6" t="s">
        <v>346</v>
      </c>
      <c r="E104" s="7" t="s">
        <v>69</v>
      </c>
      <c r="F104" s="7" t="s">
        <v>210</v>
      </c>
      <c r="G104" s="63">
        <v>44617</v>
      </c>
      <c r="H104" s="63">
        <v>46442</v>
      </c>
      <c r="I104" s="6" t="s">
        <v>180</v>
      </c>
      <c r="J104" s="9">
        <f ca="1">TODAY()</f>
        <v>45400</v>
      </c>
      <c r="K104" s="10">
        <f ca="1">+H104-J104</f>
        <v>1042</v>
      </c>
      <c r="L104" s="10">
        <f ca="1">((K104*1)/30)</f>
        <v>34.733333333333334</v>
      </c>
      <c r="M104" s="13" t="str">
        <f ca="1">IF(K104&lt;0,"VENCIDO",IF(AND(K104&gt;0,K104&lt;120),"PROXIMO A VENCER","ACTIVO"))</f>
        <v>ACTIVO</v>
      </c>
      <c r="N104" s="6" t="s">
        <v>218</v>
      </c>
      <c r="O104" s="6" t="s">
        <v>109</v>
      </c>
    </row>
    <row r="105" spans="1:15" ht="121.5">
      <c r="A105" s="6">
        <v>2022</v>
      </c>
      <c r="B105" s="6" t="s">
        <v>347</v>
      </c>
      <c r="C105" s="7" t="s">
        <v>21</v>
      </c>
      <c r="D105" s="6" t="s">
        <v>348</v>
      </c>
      <c r="E105" s="7" t="s">
        <v>69</v>
      </c>
      <c r="F105" s="7" t="s">
        <v>210</v>
      </c>
      <c r="G105" s="63">
        <v>44603</v>
      </c>
      <c r="H105" s="63">
        <v>46428</v>
      </c>
      <c r="I105" s="6" t="s">
        <v>180</v>
      </c>
      <c r="J105" s="9">
        <f ca="1">TODAY()</f>
        <v>45400</v>
      </c>
      <c r="K105" s="10">
        <f ca="1">+H105-J105</f>
        <v>1028</v>
      </c>
      <c r="L105" s="10">
        <f ca="1">((K105*1)/30)</f>
        <v>34.266666666666666</v>
      </c>
      <c r="M105" s="13" t="str">
        <f ca="1">IF(K105&lt;0,"VENCIDO",IF(AND(K105&gt;0,K105&lt;120),"PROXIMO A VENCER","ACTIVO"))</f>
        <v>ACTIVO</v>
      </c>
      <c r="N105" s="6" t="s">
        <v>218</v>
      </c>
      <c r="O105" s="6" t="s">
        <v>109</v>
      </c>
    </row>
    <row r="106" spans="1:15" ht="121.5">
      <c r="A106" s="6">
        <v>2022</v>
      </c>
      <c r="B106" s="6" t="s">
        <v>349</v>
      </c>
      <c r="C106" s="7" t="s">
        <v>21</v>
      </c>
      <c r="D106" s="6" t="s">
        <v>350</v>
      </c>
      <c r="E106" s="7" t="s">
        <v>69</v>
      </c>
      <c r="F106" s="7" t="s">
        <v>210</v>
      </c>
      <c r="G106" s="63">
        <v>44608</v>
      </c>
      <c r="H106" s="63">
        <v>46433</v>
      </c>
      <c r="I106" s="6" t="s">
        <v>180</v>
      </c>
      <c r="J106" s="9">
        <f ca="1">TODAY()</f>
        <v>45400</v>
      </c>
      <c r="K106" s="10">
        <f ca="1">+H106-J106</f>
        <v>1033</v>
      </c>
      <c r="L106" s="10">
        <f ca="1">((K106*1)/30)</f>
        <v>34.43333333333333</v>
      </c>
      <c r="M106" s="13" t="str">
        <f ca="1">IF(K106&lt;0,"VENCIDO",IF(AND(K106&gt;0,K106&lt;120),"PROXIMO A VENCER","ACTIVO"))</f>
        <v>ACTIVO</v>
      </c>
      <c r="N106" s="6" t="s">
        <v>218</v>
      </c>
      <c r="O106" s="6" t="s">
        <v>109</v>
      </c>
    </row>
    <row r="107" spans="1:15" ht="121.5">
      <c r="A107" s="6">
        <v>2022</v>
      </c>
      <c r="B107" s="6" t="s">
        <v>351</v>
      </c>
      <c r="C107" s="7" t="s">
        <v>21</v>
      </c>
      <c r="D107" s="6" t="s">
        <v>352</v>
      </c>
      <c r="E107" s="7" t="s">
        <v>69</v>
      </c>
      <c r="F107" s="7" t="s">
        <v>210</v>
      </c>
      <c r="G107" s="63">
        <v>44603</v>
      </c>
      <c r="H107" s="63">
        <v>46428</v>
      </c>
      <c r="I107" s="6" t="s">
        <v>180</v>
      </c>
      <c r="J107" s="9">
        <f ca="1">TODAY()</f>
        <v>45400</v>
      </c>
      <c r="K107" s="10">
        <f ca="1">+H107-J107</f>
        <v>1028</v>
      </c>
      <c r="L107" s="10">
        <f ca="1">((K107*1)/30)</f>
        <v>34.266666666666666</v>
      </c>
      <c r="M107" s="13" t="str">
        <f ca="1">IF(K107&lt;0,"VENCIDO",IF(AND(K107&gt;0,K107&lt;120),"PROXIMO A VENCER","ACTIVO"))</f>
        <v>ACTIVO</v>
      </c>
      <c r="N107" s="6" t="s">
        <v>218</v>
      </c>
      <c r="O107" s="6" t="s">
        <v>109</v>
      </c>
    </row>
    <row r="108" spans="1:15" ht="121.5">
      <c r="A108" s="6">
        <v>2022</v>
      </c>
      <c r="B108" s="6" t="s">
        <v>353</v>
      </c>
      <c r="C108" s="7" t="s">
        <v>21</v>
      </c>
      <c r="D108" s="6" t="s">
        <v>354</v>
      </c>
      <c r="E108" s="7" t="s">
        <v>69</v>
      </c>
      <c r="F108" s="7" t="s">
        <v>210</v>
      </c>
      <c r="G108" s="63">
        <v>44608</v>
      </c>
      <c r="H108" s="63">
        <v>46433</v>
      </c>
      <c r="I108" s="6" t="s">
        <v>180</v>
      </c>
      <c r="J108" s="9">
        <f ca="1">TODAY()</f>
        <v>45400</v>
      </c>
      <c r="K108" s="10">
        <f ca="1">+H108-J108</f>
        <v>1033</v>
      </c>
      <c r="L108" s="10">
        <f ca="1">((K108*1)/30)</f>
        <v>34.43333333333333</v>
      </c>
      <c r="M108" s="13" t="str">
        <f ca="1">IF(K108&lt;0,"VENCIDO",IF(AND(K108&gt;0,K108&lt;120),"PROXIMO A VENCER","ACTIVO"))</f>
        <v>ACTIVO</v>
      </c>
      <c r="N108" s="6" t="s">
        <v>218</v>
      </c>
      <c r="O108" s="6" t="s">
        <v>109</v>
      </c>
    </row>
    <row r="109" spans="1:15" ht="121.5">
      <c r="A109" s="6">
        <v>2022</v>
      </c>
      <c r="B109" s="6" t="s">
        <v>355</v>
      </c>
      <c r="C109" s="7" t="s">
        <v>21</v>
      </c>
      <c r="D109" s="6" t="s">
        <v>356</v>
      </c>
      <c r="E109" s="7" t="s">
        <v>69</v>
      </c>
      <c r="F109" s="7" t="s">
        <v>210</v>
      </c>
      <c r="G109" s="63">
        <v>44608</v>
      </c>
      <c r="H109" s="63">
        <v>46433</v>
      </c>
      <c r="I109" s="6" t="s">
        <v>180</v>
      </c>
      <c r="J109" s="9">
        <f ca="1">TODAY()</f>
        <v>45400</v>
      </c>
      <c r="K109" s="10">
        <f ca="1">+H109-J109</f>
        <v>1033</v>
      </c>
      <c r="L109" s="10">
        <f ca="1">((K109*1)/30)</f>
        <v>34.43333333333333</v>
      </c>
      <c r="M109" s="13" t="str">
        <f ca="1">IF(K109&lt;0,"VENCIDO",IF(AND(K109&gt;0,K109&lt;120),"PROXIMO A VENCER","ACTIVO"))</f>
        <v>ACTIVO</v>
      </c>
      <c r="N109" s="6" t="s">
        <v>218</v>
      </c>
      <c r="O109" s="6" t="s">
        <v>109</v>
      </c>
    </row>
    <row r="110" spans="1:15" ht="121.5">
      <c r="A110" s="6">
        <v>2022</v>
      </c>
      <c r="B110" s="6" t="s">
        <v>357</v>
      </c>
      <c r="C110" s="7" t="s">
        <v>21</v>
      </c>
      <c r="D110" s="6" t="s">
        <v>358</v>
      </c>
      <c r="E110" s="7" t="s">
        <v>69</v>
      </c>
      <c r="F110" s="7" t="s">
        <v>210</v>
      </c>
      <c r="G110" s="63">
        <v>44608</v>
      </c>
      <c r="H110" s="63">
        <v>46433</v>
      </c>
      <c r="I110" s="6" t="s">
        <v>180</v>
      </c>
      <c r="J110" s="9">
        <f ca="1">TODAY()</f>
        <v>45400</v>
      </c>
      <c r="K110" s="10">
        <f ca="1">+H110-J110</f>
        <v>1033</v>
      </c>
      <c r="L110" s="10">
        <f ca="1">((K110*1)/30)</f>
        <v>34.43333333333333</v>
      </c>
      <c r="M110" s="13" t="str">
        <f ca="1">IF(K110&lt;0,"VENCIDO",IF(AND(K110&gt;0,K110&lt;120),"PROXIMO A VENCER","ACTIVO"))</f>
        <v>ACTIVO</v>
      </c>
      <c r="N110" s="6" t="s">
        <v>218</v>
      </c>
      <c r="O110" s="6" t="s">
        <v>109</v>
      </c>
    </row>
    <row r="111" spans="1:15" ht="121.5">
      <c r="A111" s="6">
        <v>2022</v>
      </c>
      <c r="B111" s="6" t="s">
        <v>359</v>
      </c>
      <c r="C111" s="7" t="s">
        <v>21</v>
      </c>
      <c r="D111" s="6" t="s">
        <v>360</v>
      </c>
      <c r="E111" s="7" t="s">
        <v>69</v>
      </c>
      <c r="F111" s="7" t="s">
        <v>210</v>
      </c>
      <c r="G111" s="63">
        <v>44603</v>
      </c>
      <c r="H111" s="63">
        <v>46428</v>
      </c>
      <c r="I111" s="6" t="s">
        <v>180</v>
      </c>
      <c r="J111" s="9">
        <f ca="1">TODAY()</f>
        <v>45400</v>
      </c>
      <c r="K111" s="10">
        <f ca="1">+H111-J111</f>
        <v>1028</v>
      </c>
      <c r="L111" s="10">
        <f ca="1">((K111*1)/30)</f>
        <v>34.266666666666666</v>
      </c>
      <c r="M111" s="13" t="str">
        <f ca="1">IF(K111&lt;0,"VENCIDO",IF(AND(K111&gt;0,K111&lt;120),"PROXIMO A VENCER","ACTIVO"))</f>
        <v>ACTIVO</v>
      </c>
      <c r="N111" s="6" t="s">
        <v>218</v>
      </c>
      <c r="O111" s="6" t="s">
        <v>109</v>
      </c>
    </row>
    <row r="112" spans="1:15" ht="121.5">
      <c r="A112" s="6">
        <v>2021</v>
      </c>
      <c r="B112" s="6" t="s">
        <v>361</v>
      </c>
      <c r="C112" s="7" t="s">
        <v>21</v>
      </c>
      <c r="D112" s="6" t="s">
        <v>362</v>
      </c>
      <c r="E112" s="7" t="s">
        <v>69</v>
      </c>
      <c r="F112" s="7" t="s">
        <v>210</v>
      </c>
      <c r="G112" s="63">
        <v>44526</v>
      </c>
      <c r="H112" s="63">
        <v>46351</v>
      </c>
      <c r="I112" s="6" t="s">
        <v>180</v>
      </c>
      <c r="J112" s="9">
        <f ca="1">TODAY()</f>
        <v>45400</v>
      </c>
      <c r="K112" s="10">
        <f ca="1">+H112-J112</f>
        <v>951</v>
      </c>
      <c r="L112" s="10">
        <f ca="1">((K112*1)/30)</f>
        <v>31.7</v>
      </c>
      <c r="M112" s="13" t="str">
        <f ca="1">IF(K112&lt;0,"VENCIDO",IF(AND(K112&gt;0,K112&lt;120),"PROXIMO A VENCER","ACTIVO"))</f>
        <v>ACTIVO</v>
      </c>
      <c r="N112" s="6" t="s">
        <v>218</v>
      </c>
      <c r="O112" s="6" t="s">
        <v>109</v>
      </c>
    </row>
    <row r="113" spans="1:15" ht="121.5">
      <c r="A113" s="6">
        <v>2021</v>
      </c>
      <c r="B113" s="6" t="s">
        <v>363</v>
      </c>
      <c r="C113" s="7" t="s">
        <v>21</v>
      </c>
      <c r="D113" s="6" t="s">
        <v>364</v>
      </c>
      <c r="E113" s="7" t="s">
        <v>69</v>
      </c>
      <c r="F113" s="7" t="s">
        <v>210</v>
      </c>
      <c r="G113" s="63">
        <v>44526</v>
      </c>
      <c r="H113" s="63">
        <v>46351</v>
      </c>
      <c r="I113" s="6" t="s">
        <v>180</v>
      </c>
      <c r="J113" s="9">
        <f ca="1">TODAY()</f>
        <v>45400</v>
      </c>
      <c r="K113" s="10">
        <f ca="1">+H113-J113</f>
        <v>951</v>
      </c>
      <c r="L113" s="10">
        <f ca="1">((K113*1)/30)</f>
        <v>31.7</v>
      </c>
      <c r="M113" s="13" t="str">
        <f ca="1">IF(K113&lt;0,"VENCIDO",IF(AND(K113&gt;0,K113&lt;120),"PROXIMO A VENCER","ACTIVO"))</f>
        <v>ACTIVO</v>
      </c>
      <c r="N113" s="6" t="s">
        <v>218</v>
      </c>
      <c r="O113" s="6" t="s">
        <v>109</v>
      </c>
    </row>
    <row r="114" spans="1:15" ht="121.5">
      <c r="A114" s="6">
        <v>2021</v>
      </c>
      <c r="B114" s="6" t="s">
        <v>367</v>
      </c>
      <c r="C114" s="7" t="s">
        <v>21</v>
      </c>
      <c r="D114" s="6" t="s">
        <v>368</v>
      </c>
      <c r="E114" s="7" t="s">
        <v>69</v>
      </c>
      <c r="F114" s="7" t="s">
        <v>210</v>
      </c>
      <c r="G114" s="63">
        <v>44516</v>
      </c>
      <c r="H114" s="63">
        <v>46341</v>
      </c>
      <c r="I114" s="6" t="s">
        <v>180</v>
      </c>
      <c r="J114" s="9">
        <f ca="1">TODAY()</f>
        <v>45400</v>
      </c>
      <c r="K114" s="10">
        <f ca="1">+H114-J114</f>
        <v>941</v>
      </c>
      <c r="L114" s="10">
        <f ca="1">((K114*1)/30)</f>
        <v>31.366666666666667</v>
      </c>
      <c r="M114" s="13" t="str">
        <f ca="1">IF(K114&lt;0,"VENCIDO",IF(AND(K114&gt;0,K114&lt;120),"PROXIMO A VENCER","ACTIVO"))</f>
        <v>ACTIVO</v>
      </c>
      <c r="N114" s="6" t="s">
        <v>218</v>
      </c>
      <c r="O114" s="6" t="s">
        <v>109</v>
      </c>
    </row>
    <row r="115" spans="1:15" ht="121.5">
      <c r="A115" s="6">
        <v>2021</v>
      </c>
      <c r="B115" s="6" t="s">
        <v>369</v>
      </c>
      <c r="C115" s="7" t="s">
        <v>21</v>
      </c>
      <c r="D115" s="6" t="s">
        <v>370</v>
      </c>
      <c r="E115" s="7" t="s">
        <v>69</v>
      </c>
      <c r="F115" s="7" t="s">
        <v>210</v>
      </c>
      <c r="G115" s="63">
        <v>44516</v>
      </c>
      <c r="H115" s="63">
        <v>46341</v>
      </c>
      <c r="I115" s="6" t="s">
        <v>180</v>
      </c>
      <c r="J115" s="9">
        <f ca="1">TODAY()</f>
        <v>45400</v>
      </c>
      <c r="K115" s="10">
        <f ca="1">+H115-J115</f>
        <v>941</v>
      </c>
      <c r="L115" s="10">
        <f ca="1">((K115*1)/30)</f>
        <v>31.366666666666667</v>
      </c>
      <c r="M115" s="13" t="str">
        <f ca="1">IF(K115&lt;0,"VENCIDO",IF(AND(K115&gt;0,K115&lt;120),"PROXIMO A VENCER","ACTIVO"))</f>
        <v>ACTIVO</v>
      </c>
      <c r="N115" s="6" t="s">
        <v>218</v>
      </c>
      <c r="O115" s="6" t="s">
        <v>109</v>
      </c>
    </row>
    <row r="116" spans="1:15" ht="121.5">
      <c r="A116" s="6">
        <v>2021</v>
      </c>
      <c r="B116" s="6" t="s">
        <v>371</v>
      </c>
      <c r="C116" s="7" t="s">
        <v>21</v>
      </c>
      <c r="D116" s="6" t="s">
        <v>372</v>
      </c>
      <c r="E116" s="7" t="s">
        <v>69</v>
      </c>
      <c r="F116" s="7" t="s">
        <v>210</v>
      </c>
      <c r="G116" s="63">
        <v>44505</v>
      </c>
      <c r="H116" s="63">
        <v>46330</v>
      </c>
      <c r="I116" s="6" t="s">
        <v>180</v>
      </c>
      <c r="J116" s="9">
        <f ca="1">TODAY()</f>
        <v>45400</v>
      </c>
      <c r="K116" s="10">
        <f ca="1">+H116-J116</f>
        <v>930</v>
      </c>
      <c r="L116" s="10">
        <f ca="1">((K116*1)/30)</f>
        <v>31</v>
      </c>
      <c r="M116" s="13" t="str">
        <f ca="1">IF(K116&lt;0,"VENCIDO",IF(AND(K116&gt;0,K116&lt;120),"PROXIMO A VENCER","ACTIVO"))</f>
        <v>ACTIVO</v>
      </c>
      <c r="N116" s="6" t="s">
        <v>218</v>
      </c>
      <c r="O116" s="6" t="s">
        <v>109</v>
      </c>
    </row>
    <row r="117" spans="1:15" ht="121.5">
      <c r="A117" s="6">
        <v>2021</v>
      </c>
      <c r="B117" s="6" t="s">
        <v>373</v>
      </c>
      <c r="C117" s="7" t="s">
        <v>21</v>
      </c>
      <c r="D117" s="6" t="s">
        <v>374</v>
      </c>
      <c r="E117" s="7" t="s">
        <v>69</v>
      </c>
      <c r="F117" s="7" t="s">
        <v>210</v>
      </c>
      <c r="G117" s="63">
        <v>44505</v>
      </c>
      <c r="H117" s="63">
        <v>46330</v>
      </c>
      <c r="I117" s="6" t="s">
        <v>180</v>
      </c>
      <c r="J117" s="9">
        <f ca="1">TODAY()</f>
        <v>45400</v>
      </c>
      <c r="K117" s="10">
        <f ca="1">+H117-J117</f>
        <v>930</v>
      </c>
      <c r="L117" s="10">
        <f ca="1">((K117*1)/30)</f>
        <v>31</v>
      </c>
      <c r="M117" s="13" t="str">
        <f ca="1">IF(K117&lt;0,"VENCIDO",IF(AND(K117&gt;0,K117&lt;120),"PROXIMO A VENCER","ACTIVO"))</f>
        <v>ACTIVO</v>
      </c>
      <c r="N117" s="6" t="s">
        <v>218</v>
      </c>
      <c r="O117" s="6" t="s">
        <v>109</v>
      </c>
    </row>
    <row r="118" spans="1:15" ht="121.5">
      <c r="A118" s="6">
        <v>2021</v>
      </c>
      <c r="B118" s="6" t="s">
        <v>375</v>
      </c>
      <c r="C118" s="7" t="s">
        <v>21</v>
      </c>
      <c r="D118" s="6" t="s">
        <v>376</v>
      </c>
      <c r="E118" s="7" t="s">
        <v>69</v>
      </c>
      <c r="F118" s="7" t="s">
        <v>210</v>
      </c>
      <c r="G118" s="63">
        <v>44505</v>
      </c>
      <c r="H118" s="63">
        <v>46330</v>
      </c>
      <c r="I118" s="6" t="s">
        <v>180</v>
      </c>
      <c r="J118" s="9">
        <f ca="1">TODAY()</f>
        <v>45400</v>
      </c>
      <c r="K118" s="10">
        <f ca="1">+H118-J118</f>
        <v>930</v>
      </c>
      <c r="L118" s="10">
        <f ca="1">((K118*1)/30)</f>
        <v>31</v>
      </c>
      <c r="M118" s="13" t="str">
        <f ca="1">IF(K118&lt;0,"VENCIDO",IF(AND(K118&gt;0,K118&lt;120),"PROXIMO A VENCER","ACTIVO"))</f>
        <v>ACTIVO</v>
      </c>
      <c r="N118" s="6" t="s">
        <v>218</v>
      </c>
      <c r="O118" s="6" t="s">
        <v>109</v>
      </c>
    </row>
    <row r="119" spans="1:15" ht="121.5">
      <c r="A119" s="6">
        <v>2021</v>
      </c>
      <c r="B119" s="6" t="s">
        <v>377</v>
      </c>
      <c r="C119" s="7" t="s">
        <v>21</v>
      </c>
      <c r="D119" s="6" t="s">
        <v>378</v>
      </c>
      <c r="E119" s="7" t="s">
        <v>69</v>
      </c>
      <c r="F119" s="7" t="s">
        <v>210</v>
      </c>
      <c r="G119" s="63">
        <v>44502</v>
      </c>
      <c r="H119" s="63">
        <v>46327</v>
      </c>
      <c r="I119" s="6" t="s">
        <v>180</v>
      </c>
      <c r="J119" s="9">
        <f ca="1">TODAY()</f>
        <v>45400</v>
      </c>
      <c r="K119" s="10">
        <f ca="1">+H119-J119</f>
        <v>927</v>
      </c>
      <c r="L119" s="10">
        <f ca="1">((K119*1)/30)</f>
        <v>30.9</v>
      </c>
      <c r="M119" s="13" t="str">
        <f ca="1">IF(K119&lt;0,"VENCIDO",IF(AND(K119&gt;0,K119&lt;120),"PROXIMO A VENCER","ACTIVO"))</f>
        <v>ACTIVO</v>
      </c>
      <c r="N119" s="6" t="s">
        <v>218</v>
      </c>
      <c r="O119" s="6" t="s">
        <v>109</v>
      </c>
    </row>
    <row r="120" spans="1:15" ht="121.5">
      <c r="A120" s="6">
        <v>2021</v>
      </c>
      <c r="B120" s="6" t="s">
        <v>379</v>
      </c>
      <c r="C120" s="7" t="s">
        <v>21</v>
      </c>
      <c r="D120" s="6" t="s">
        <v>380</v>
      </c>
      <c r="E120" s="7" t="s">
        <v>69</v>
      </c>
      <c r="F120" s="7" t="s">
        <v>210</v>
      </c>
      <c r="G120" s="63">
        <v>44502</v>
      </c>
      <c r="H120" s="63">
        <v>46327</v>
      </c>
      <c r="I120" s="6" t="s">
        <v>180</v>
      </c>
      <c r="J120" s="9">
        <f ca="1">TODAY()</f>
        <v>45400</v>
      </c>
      <c r="K120" s="10">
        <f ca="1">+H120-J120</f>
        <v>927</v>
      </c>
      <c r="L120" s="10">
        <f ca="1">((K120*1)/30)</f>
        <v>30.9</v>
      </c>
      <c r="M120" s="13" t="str">
        <f ca="1">IF(K120&lt;0,"VENCIDO",IF(AND(K120&gt;0,K120&lt;120),"PROXIMO A VENCER","ACTIVO"))</f>
        <v>ACTIVO</v>
      </c>
      <c r="N120" s="6" t="s">
        <v>218</v>
      </c>
      <c r="O120" s="6" t="s">
        <v>109</v>
      </c>
    </row>
    <row r="121" spans="1:15" ht="121.5">
      <c r="A121" s="6">
        <v>2021</v>
      </c>
      <c r="B121" s="6" t="s">
        <v>381</v>
      </c>
      <c r="C121" s="7" t="s">
        <v>21</v>
      </c>
      <c r="D121" s="6" t="s">
        <v>382</v>
      </c>
      <c r="E121" s="7" t="s">
        <v>69</v>
      </c>
      <c r="F121" s="7" t="s">
        <v>210</v>
      </c>
      <c r="G121" s="63">
        <v>44487</v>
      </c>
      <c r="H121" s="63">
        <v>46312</v>
      </c>
      <c r="I121" s="6" t="s">
        <v>180</v>
      </c>
      <c r="J121" s="9">
        <f ca="1">TODAY()</f>
        <v>45400</v>
      </c>
      <c r="K121" s="10">
        <f ca="1">+H121-J121</f>
        <v>912</v>
      </c>
      <c r="L121" s="10">
        <f ca="1">((K121*1)/30)</f>
        <v>30.4</v>
      </c>
      <c r="M121" s="13" t="str">
        <f ca="1">IF(K121&lt;0,"VENCIDO",IF(AND(K121&gt;0,K121&lt;120),"PROXIMO A VENCER","ACTIVO"))</f>
        <v>ACTIVO</v>
      </c>
      <c r="N121" s="6" t="s">
        <v>218</v>
      </c>
      <c r="O121" s="6" t="s">
        <v>109</v>
      </c>
    </row>
    <row r="122" spans="1:15" ht="121.5">
      <c r="A122" s="6">
        <v>2021</v>
      </c>
      <c r="B122" s="6" t="s">
        <v>383</v>
      </c>
      <c r="C122" s="7" t="s">
        <v>21</v>
      </c>
      <c r="D122" s="6" t="s">
        <v>384</v>
      </c>
      <c r="E122" s="6" t="s">
        <v>233</v>
      </c>
      <c r="F122" s="7" t="s">
        <v>210</v>
      </c>
      <c r="G122" s="63">
        <v>44477</v>
      </c>
      <c r="H122" s="63">
        <v>46302</v>
      </c>
      <c r="I122" s="6" t="s">
        <v>180</v>
      </c>
      <c r="J122" s="9">
        <f ca="1">TODAY()</f>
        <v>45400</v>
      </c>
      <c r="K122" s="10">
        <f ca="1">+H122-J122</f>
        <v>902</v>
      </c>
      <c r="L122" s="10">
        <f ca="1">((K122*1)/30)</f>
        <v>30.066666666666666</v>
      </c>
      <c r="M122" s="13" t="str">
        <f ca="1">IF(K122&lt;0,"VENCIDO",IF(AND(K122&gt;0,K122&lt;120),"PROXIMO A VENCER","ACTIVO"))</f>
        <v>ACTIVO</v>
      </c>
      <c r="N122" s="6" t="s">
        <v>218</v>
      </c>
      <c r="O122" s="6" t="s">
        <v>109</v>
      </c>
    </row>
    <row r="123" spans="1:15" ht="121.5">
      <c r="A123" s="6">
        <v>2021</v>
      </c>
      <c r="B123" s="6" t="s">
        <v>385</v>
      </c>
      <c r="C123" s="7" t="s">
        <v>21</v>
      </c>
      <c r="D123" s="6" t="s">
        <v>386</v>
      </c>
      <c r="E123" s="7" t="s">
        <v>69</v>
      </c>
      <c r="F123" s="7" t="s">
        <v>210</v>
      </c>
      <c r="G123" s="9">
        <v>44477</v>
      </c>
      <c r="H123" s="63">
        <v>46302</v>
      </c>
      <c r="I123" s="6" t="s">
        <v>180</v>
      </c>
      <c r="J123" s="9">
        <f ca="1">TODAY()</f>
        <v>45400</v>
      </c>
      <c r="K123" s="10">
        <f ca="1">+H123-J123</f>
        <v>902</v>
      </c>
      <c r="L123" s="10">
        <f ca="1">((K123*1)/30)</f>
        <v>30.066666666666666</v>
      </c>
      <c r="M123" s="13" t="str">
        <f ca="1">IF(K123&lt;0,"VENCIDO",IF(AND(K123&gt;0,K123&lt;120),"PROXIMO A VENCER","ACTIVO"))</f>
        <v>ACTIVO</v>
      </c>
      <c r="N123" s="6" t="s">
        <v>218</v>
      </c>
      <c r="O123" s="6" t="s">
        <v>109</v>
      </c>
    </row>
    <row r="124" spans="1:15" ht="137.25">
      <c r="A124" s="6">
        <v>2021</v>
      </c>
      <c r="B124" s="6" t="s">
        <v>387</v>
      </c>
      <c r="C124" s="7" t="s">
        <v>388</v>
      </c>
      <c r="D124" s="6" t="s">
        <v>389</v>
      </c>
      <c r="E124" s="7" t="s">
        <v>69</v>
      </c>
      <c r="F124" s="7" t="s">
        <v>390</v>
      </c>
      <c r="G124" s="9">
        <v>44459</v>
      </c>
      <c r="H124" s="63">
        <v>46284</v>
      </c>
      <c r="I124" s="6" t="s">
        <v>180</v>
      </c>
      <c r="J124" s="9">
        <f ca="1">TODAY()</f>
        <v>45400</v>
      </c>
      <c r="K124" s="10">
        <f ca="1">+H124-J124</f>
        <v>884</v>
      </c>
      <c r="L124" s="10">
        <f ca="1">((K124*1)/30)</f>
        <v>29.466666666666665</v>
      </c>
      <c r="M124" s="13" t="str">
        <f ca="1">IF(K124&lt;0,"VENCIDO",IF(AND(K124&gt;0,K124&lt;120),"PROXIMO A VENCER","ACTIVO"))</f>
        <v>ACTIVO</v>
      </c>
      <c r="N124" s="6" t="s">
        <v>218</v>
      </c>
      <c r="O124" s="6" t="s">
        <v>109</v>
      </c>
    </row>
    <row r="125" spans="1:15" ht="121.5">
      <c r="A125" s="6">
        <v>2021</v>
      </c>
      <c r="B125" s="6" t="s">
        <v>391</v>
      </c>
      <c r="C125" s="7" t="s">
        <v>21</v>
      </c>
      <c r="D125" s="6" t="s">
        <v>392</v>
      </c>
      <c r="E125" s="7" t="s">
        <v>69</v>
      </c>
      <c r="F125" s="7" t="s">
        <v>210</v>
      </c>
      <c r="G125" s="9">
        <v>44459</v>
      </c>
      <c r="H125" s="63">
        <v>46284</v>
      </c>
      <c r="I125" s="6" t="s">
        <v>180</v>
      </c>
      <c r="J125" s="9">
        <f ca="1">TODAY()</f>
        <v>45400</v>
      </c>
      <c r="K125" s="10">
        <f ca="1">+H125-J125</f>
        <v>884</v>
      </c>
      <c r="L125" s="10">
        <f ca="1">((K125*1)/30)</f>
        <v>29.466666666666665</v>
      </c>
      <c r="M125" s="13" t="str">
        <f ca="1">IF(K125&lt;0,"VENCIDO",IF(AND(K125&gt;0,K125&lt;120),"PROXIMO A VENCER","ACTIVO"))</f>
        <v>ACTIVO</v>
      </c>
      <c r="N125" s="6" t="s">
        <v>218</v>
      </c>
      <c r="O125" s="6" t="s">
        <v>109</v>
      </c>
    </row>
    <row r="126" spans="1:15" ht="121.5">
      <c r="A126" s="6">
        <v>2021</v>
      </c>
      <c r="B126" s="6" t="s">
        <v>393</v>
      </c>
      <c r="C126" s="7" t="s">
        <v>21</v>
      </c>
      <c r="D126" s="6" t="s">
        <v>394</v>
      </c>
      <c r="E126" s="7" t="s">
        <v>69</v>
      </c>
      <c r="F126" s="7" t="s">
        <v>210</v>
      </c>
      <c r="G126" s="9">
        <v>44456</v>
      </c>
      <c r="H126" s="63">
        <v>46281</v>
      </c>
      <c r="I126" s="6" t="s">
        <v>180</v>
      </c>
      <c r="J126" s="9">
        <f ca="1">TODAY()</f>
        <v>45400</v>
      </c>
      <c r="K126" s="10">
        <f ca="1">+H126-J126</f>
        <v>881</v>
      </c>
      <c r="L126" s="10">
        <f ca="1">((K126*1)/30)</f>
        <v>29.366666666666667</v>
      </c>
      <c r="M126" s="13" t="str">
        <f ca="1">IF(K126&lt;0,"VENCIDO",IF(AND(K126&gt;0,K126&lt;120),"PROXIMO A VENCER","ACTIVO"))</f>
        <v>ACTIVO</v>
      </c>
      <c r="N126" s="6" t="s">
        <v>218</v>
      </c>
      <c r="O126" s="6" t="s">
        <v>109</v>
      </c>
    </row>
    <row r="127" spans="1:15" ht="121.5">
      <c r="A127" s="6">
        <v>2021</v>
      </c>
      <c r="B127" s="6" t="s">
        <v>395</v>
      </c>
      <c r="C127" s="7" t="s">
        <v>21</v>
      </c>
      <c r="D127" s="6" t="s">
        <v>396</v>
      </c>
      <c r="E127" s="7" t="s">
        <v>69</v>
      </c>
      <c r="F127" s="7" t="s">
        <v>210</v>
      </c>
      <c r="G127" s="9">
        <v>44446</v>
      </c>
      <c r="H127" s="63">
        <v>46271</v>
      </c>
      <c r="I127" s="6" t="s">
        <v>180</v>
      </c>
      <c r="J127" s="9">
        <f ca="1">TODAY()</f>
        <v>45400</v>
      </c>
      <c r="K127" s="10">
        <f ca="1">+H127-J127</f>
        <v>871</v>
      </c>
      <c r="L127" s="10">
        <f ca="1">((K127*1)/30)</f>
        <v>29.033333333333335</v>
      </c>
      <c r="M127" s="13" t="str">
        <f ca="1">IF(K127&lt;0,"VENCIDO",IF(AND(K127&gt;0,K127&lt;120),"PROXIMO A VENCER","ACTIVO"))</f>
        <v>ACTIVO</v>
      </c>
      <c r="N127" s="6" t="s">
        <v>218</v>
      </c>
      <c r="O127" s="6" t="s">
        <v>109</v>
      </c>
    </row>
    <row r="128" spans="1:15" ht="121.5">
      <c r="A128" s="6">
        <v>2021</v>
      </c>
      <c r="B128" s="6" t="s">
        <v>397</v>
      </c>
      <c r="C128" s="7" t="s">
        <v>21</v>
      </c>
      <c r="D128" s="6" t="s">
        <v>398</v>
      </c>
      <c r="E128" s="7" t="s">
        <v>69</v>
      </c>
      <c r="F128" s="7" t="s">
        <v>210</v>
      </c>
      <c r="G128" s="9">
        <v>44440</v>
      </c>
      <c r="H128" s="63">
        <v>46265</v>
      </c>
      <c r="I128" s="6" t="s">
        <v>180</v>
      </c>
      <c r="J128" s="9">
        <f ca="1">TODAY()</f>
        <v>45400</v>
      </c>
      <c r="K128" s="10">
        <f ca="1">+H128-J128</f>
        <v>865</v>
      </c>
      <c r="L128" s="10">
        <f ca="1">((K128*1)/30)</f>
        <v>28.833333333333332</v>
      </c>
      <c r="M128" s="13" t="str">
        <f ca="1">IF(K128&lt;0,"VENCIDO",IF(AND(K128&gt;0,K128&lt;120),"PROXIMO A VENCER","ACTIVO"))</f>
        <v>ACTIVO</v>
      </c>
      <c r="N128" s="6" t="s">
        <v>218</v>
      </c>
      <c r="O128" s="6" t="s">
        <v>109</v>
      </c>
    </row>
    <row r="129" spans="1:15" ht="121.5">
      <c r="A129" s="6">
        <v>2021</v>
      </c>
      <c r="B129" s="6" t="s">
        <v>399</v>
      </c>
      <c r="C129" s="7" t="s">
        <v>21</v>
      </c>
      <c r="D129" s="6" t="s">
        <v>400</v>
      </c>
      <c r="E129" s="7" t="s">
        <v>69</v>
      </c>
      <c r="F129" s="7" t="s">
        <v>210</v>
      </c>
      <c r="G129" s="9">
        <v>44440</v>
      </c>
      <c r="H129" s="63">
        <v>46265</v>
      </c>
      <c r="I129" s="6" t="s">
        <v>180</v>
      </c>
      <c r="J129" s="9">
        <f ca="1">TODAY()</f>
        <v>45400</v>
      </c>
      <c r="K129" s="10">
        <f ca="1">+H129-J129</f>
        <v>865</v>
      </c>
      <c r="L129" s="10">
        <f ca="1">((K129*1)/30)</f>
        <v>28.833333333333332</v>
      </c>
      <c r="M129" s="13" t="str">
        <f ca="1">IF(K129&lt;0,"VENCIDO",IF(AND(K129&gt;0,K129&lt;120),"PROXIMO A VENCER","ACTIVO"))</f>
        <v>ACTIVO</v>
      </c>
      <c r="N129" s="6" t="s">
        <v>218</v>
      </c>
      <c r="O129" s="6" t="s">
        <v>109</v>
      </c>
    </row>
    <row r="130" spans="1:15" ht="121.5">
      <c r="A130" s="6">
        <v>2021</v>
      </c>
      <c r="B130" s="6" t="s">
        <v>401</v>
      </c>
      <c r="C130" s="7" t="s">
        <v>21</v>
      </c>
      <c r="D130" s="6" t="s">
        <v>402</v>
      </c>
      <c r="E130" s="7" t="s">
        <v>69</v>
      </c>
      <c r="F130" s="7" t="s">
        <v>210</v>
      </c>
      <c r="G130" s="9">
        <v>44440</v>
      </c>
      <c r="H130" s="63">
        <v>46630</v>
      </c>
      <c r="I130" s="6" t="s">
        <v>180</v>
      </c>
      <c r="J130" s="9">
        <f ca="1">TODAY()</f>
        <v>45400</v>
      </c>
      <c r="K130" s="10">
        <f ca="1">+H130-J130</f>
        <v>1230</v>
      </c>
      <c r="L130" s="10">
        <f ca="1">((K130*1)/30)</f>
        <v>41</v>
      </c>
      <c r="M130" s="13" t="str">
        <f ca="1">IF(K130&lt;0,"VENCIDO",IF(AND(K130&gt;0,K130&lt;120),"PROXIMO A VENCER","ACTIVO"))</f>
        <v>ACTIVO</v>
      </c>
      <c r="N130" s="6" t="s">
        <v>218</v>
      </c>
      <c r="O130" s="6" t="s">
        <v>109</v>
      </c>
    </row>
    <row r="131" spans="1:15" ht="121.5">
      <c r="A131" s="6">
        <v>2021</v>
      </c>
      <c r="B131" s="6" t="s">
        <v>407</v>
      </c>
      <c r="C131" s="7" t="s">
        <v>21</v>
      </c>
      <c r="D131" s="6" t="s">
        <v>408</v>
      </c>
      <c r="E131" s="7" t="s">
        <v>69</v>
      </c>
      <c r="F131" s="7" t="s">
        <v>210</v>
      </c>
      <c r="G131" s="9">
        <v>44418</v>
      </c>
      <c r="H131" s="63">
        <v>46243</v>
      </c>
      <c r="I131" s="6" t="s">
        <v>180</v>
      </c>
      <c r="J131" s="9">
        <f ca="1">TODAY()</f>
        <v>45400</v>
      </c>
      <c r="K131" s="10">
        <f ca="1">+H131-J131</f>
        <v>843</v>
      </c>
      <c r="L131" s="10">
        <f ca="1">((K131*1)/30)</f>
        <v>28.1</v>
      </c>
      <c r="M131" s="13" t="str">
        <f ca="1">IF(K131&lt;0,"VENCIDO",IF(AND(K131&gt;0,K131&lt;120),"PROXIMO A VENCER","ACTIVO"))</f>
        <v>ACTIVO</v>
      </c>
      <c r="N131" s="6" t="s">
        <v>218</v>
      </c>
      <c r="O131" s="6" t="s">
        <v>109</v>
      </c>
    </row>
    <row r="132" spans="1:15" ht="121.5">
      <c r="A132" s="6">
        <v>2021</v>
      </c>
      <c r="B132" s="6" t="s">
        <v>409</v>
      </c>
      <c r="C132" s="7" t="s">
        <v>21</v>
      </c>
      <c r="D132" s="6" t="s">
        <v>410</v>
      </c>
      <c r="E132" s="7" t="s">
        <v>69</v>
      </c>
      <c r="F132" s="7" t="s">
        <v>210</v>
      </c>
      <c r="G132" s="9">
        <v>44378</v>
      </c>
      <c r="H132" s="63">
        <v>46203</v>
      </c>
      <c r="I132" s="6" t="s">
        <v>180</v>
      </c>
      <c r="J132" s="9">
        <f ca="1">TODAY()</f>
        <v>45400</v>
      </c>
      <c r="K132" s="10">
        <f ca="1">+H132-J132</f>
        <v>803</v>
      </c>
      <c r="L132" s="10">
        <f ca="1">((K132*1)/30)</f>
        <v>26.766666666666666</v>
      </c>
      <c r="M132" s="13" t="str">
        <f ca="1">IF(K132&lt;0,"VENCIDO",IF(AND(K132&gt;0,K132&lt;120),"PROXIMO A VENCER","ACTIVO"))</f>
        <v>ACTIVO</v>
      </c>
      <c r="N132" s="6" t="s">
        <v>218</v>
      </c>
      <c r="O132" s="6" t="s">
        <v>109</v>
      </c>
    </row>
    <row r="133" spans="1:15" ht="121.5">
      <c r="A133" s="6">
        <v>2021</v>
      </c>
      <c r="B133" s="6" t="s">
        <v>415</v>
      </c>
      <c r="C133" s="7" t="s">
        <v>21</v>
      </c>
      <c r="D133" s="6" t="s">
        <v>416</v>
      </c>
      <c r="E133" s="7" t="s">
        <v>413</v>
      </c>
      <c r="F133" s="7" t="s">
        <v>210</v>
      </c>
      <c r="G133" s="9">
        <v>44378</v>
      </c>
      <c r="H133" s="63">
        <v>46203</v>
      </c>
      <c r="I133" s="6" t="s">
        <v>180</v>
      </c>
      <c r="J133" s="9">
        <f ca="1">TODAY()</f>
        <v>45400</v>
      </c>
      <c r="K133" s="10">
        <f ca="1">+H133-J133</f>
        <v>803</v>
      </c>
      <c r="L133" s="10">
        <f ca="1">((K133*1)/30)</f>
        <v>26.766666666666666</v>
      </c>
      <c r="M133" s="13" t="str">
        <f ca="1">IF(K133&lt;0,"VENCIDO",IF(AND(K133&gt;0,K133&lt;120),"PROXIMO A VENCER","ACTIVO"))</f>
        <v>ACTIVO</v>
      </c>
      <c r="N133" s="6" t="s">
        <v>218</v>
      </c>
      <c r="O133" s="6" t="s">
        <v>109</v>
      </c>
    </row>
    <row r="134" spans="1:15" ht="121.5">
      <c r="A134" s="6">
        <v>2021</v>
      </c>
      <c r="B134" s="6" t="s">
        <v>417</v>
      </c>
      <c r="C134" s="7" t="s">
        <v>21</v>
      </c>
      <c r="D134" s="6" t="s">
        <v>418</v>
      </c>
      <c r="E134" s="7" t="s">
        <v>69</v>
      </c>
      <c r="F134" s="7" t="s">
        <v>210</v>
      </c>
      <c r="G134" s="9">
        <v>44378</v>
      </c>
      <c r="H134" s="63">
        <v>46203</v>
      </c>
      <c r="I134" s="6" t="s">
        <v>180</v>
      </c>
      <c r="J134" s="9">
        <f ca="1">TODAY()</f>
        <v>45400</v>
      </c>
      <c r="K134" s="10">
        <f ca="1">+H134-J134</f>
        <v>803</v>
      </c>
      <c r="L134" s="10">
        <f ca="1">((K134*1)/30)</f>
        <v>26.766666666666666</v>
      </c>
      <c r="M134" s="13" t="str">
        <f ca="1">IF(K134&lt;0,"VENCIDO",IF(AND(K134&gt;0,K134&lt;120),"PROXIMO A VENCER","ACTIVO"))</f>
        <v>ACTIVO</v>
      </c>
      <c r="N134" s="6" t="s">
        <v>218</v>
      </c>
      <c r="O134" s="6" t="s">
        <v>109</v>
      </c>
    </row>
    <row r="135" spans="1:15" ht="121.5">
      <c r="A135" s="6">
        <v>2021</v>
      </c>
      <c r="B135" s="6" t="s">
        <v>419</v>
      </c>
      <c r="C135" s="7" t="s">
        <v>21</v>
      </c>
      <c r="D135" s="6" t="s">
        <v>420</v>
      </c>
      <c r="E135" s="7" t="s">
        <v>69</v>
      </c>
      <c r="F135" s="7" t="s">
        <v>210</v>
      </c>
      <c r="G135" s="9">
        <v>44378</v>
      </c>
      <c r="H135" s="63">
        <v>46203</v>
      </c>
      <c r="I135" s="6" t="s">
        <v>180</v>
      </c>
      <c r="J135" s="9">
        <f ca="1">TODAY()</f>
        <v>45400</v>
      </c>
      <c r="K135" s="10">
        <f ca="1">+H135-J135</f>
        <v>803</v>
      </c>
      <c r="L135" s="10">
        <f ca="1">((K135*1)/30)</f>
        <v>26.766666666666666</v>
      </c>
      <c r="M135" s="13" t="str">
        <f ca="1">IF(K135&lt;0,"VENCIDO",IF(AND(K135&gt;0,K135&lt;120),"PROXIMO A VENCER","ACTIVO"))</f>
        <v>ACTIVO</v>
      </c>
      <c r="N135" s="6" t="s">
        <v>218</v>
      </c>
      <c r="O135" s="6" t="s">
        <v>109</v>
      </c>
    </row>
    <row r="136" spans="1:15" ht="121.5">
      <c r="A136" s="6">
        <v>2021</v>
      </c>
      <c r="B136" s="6" t="s">
        <v>423</v>
      </c>
      <c r="C136" s="7" t="s">
        <v>21</v>
      </c>
      <c r="D136" s="6" t="s">
        <v>424</v>
      </c>
      <c r="E136" s="7" t="s">
        <v>69</v>
      </c>
      <c r="F136" s="7" t="s">
        <v>210</v>
      </c>
      <c r="G136" s="9">
        <v>44375</v>
      </c>
      <c r="H136" s="63">
        <v>46200</v>
      </c>
      <c r="I136" s="6" t="s">
        <v>180</v>
      </c>
      <c r="J136" s="9">
        <f ca="1">TODAY()</f>
        <v>45400</v>
      </c>
      <c r="K136" s="10">
        <f ca="1">+H136-J136</f>
        <v>800</v>
      </c>
      <c r="L136" s="10">
        <f ca="1">((K136*1)/30)</f>
        <v>26.666666666666668</v>
      </c>
      <c r="M136" s="13" t="str">
        <f ca="1">IF(K136&lt;0,"VENCIDO",IF(AND(K136&gt;0,K136&lt;120),"PROXIMO A VENCER","ACTIVO"))</f>
        <v>ACTIVO</v>
      </c>
      <c r="N136" s="6" t="s">
        <v>218</v>
      </c>
      <c r="O136" s="6" t="s">
        <v>109</v>
      </c>
    </row>
    <row r="137" spans="1:15" ht="121.5">
      <c r="A137" s="6">
        <v>2021</v>
      </c>
      <c r="B137" s="6" t="s">
        <v>425</v>
      </c>
      <c r="C137" s="7" t="s">
        <v>21</v>
      </c>
      <c r="D137" s="6" t="s">
        <v>426</v>
      </c>
      <c r="E137" s="7" t="s">
        <v>69</v>
      </c>
      <c r="F137" s="7" t="s">
        <v>210</v>
      </c>
      <c r="G137" s="9">
        <v>44319</v>
      </c>
      <c r="H137" s="63">
        <v>46144</v>
      </c>
      <c r="I137" s="6" t="s">
        <v>180</v>
      </c>
      <c r="J137" s="9">
        <f ca="1">TODAY()</f>
        <v>45400</v>
      </c>
      <c r="K137" s="10">
        <f ca="1">+H137-J137</f>
        <v>744</v>
      </c>
      <c r="L137" s="10">
        <f ca="1">((K137*1)/30)</f>
        <v>24.8</v>
      </c>
      <c r="M137" s="13" t="str">
        <f ca="1">IF(K137&lt;0,"VENCIDO",IF(AND(K137&gt;0,K137&lt;120),"PROXIMO A VENCER","ACTIVO"))</f>
        <v>ACTIVO</v>
      </c>
      <c r="N137" s="6" t="s">
        <v>218</v>
      </c>
      <c r="O137" s="6" t="s">
        <v>109</v>
      </c>
    </row>
    <row r="138" spans="1:15" ht="121.5">
      <c r="A138" s="6">
        <v>2021</v>
      </c>
      <c r="B138" s="6" t="s">
        <v>427</v>
      </c>
      <c r="C138" s="7" t="s">
        <v>21</v>
      </c>
      <c r="D138" s="6" t="s">
        <v>428</v>
      </c>
      <c r="E138" s="7" t="s">
        <v>69</v>
      </c>
      <c r="F138" s="7" t="s">
        <v>210</v>
      </c>
      <c r="G138" s="9">
        <v>44319</v>
      </c>
      <c r="H138" s="63">
        <v>46144</v>
      </c>
      <c r="I138" s="6" t="s">
        <v>180</v>
      </c>
      <c r="J138" s="9">
        <f ca="1">TODAY()</f>
        <v>45400</v>
      </c>
      <c r="K138" s="10">
        <f ca="1">+H138-J138</f>
        <v>744</v>
      </c>
      <c r="L138" s="10">
        <f ca="1">((K138*1)/30)</f>
        <v>24.8</v>
      </c>
      <c r="M138" s="13" t="str">
        <f ca="1">IF(K138&lt;0,"VENCIDO",IF(AND(K138&gt;0,K138&lt;120),"PROXIMO A VENCER","ACTIVO"))</f>
        <v>ACTIVO</v>
      </c>
      <c r="N138" s="6" t="s">
        <v>218</v>
      </c>
      <c r="O138" s="6" t="s">
        <v>109</v>
      </c>
    </row>
    <row r="139" spans="1:15" ht="121.5">
      <c r="A139" s="6">
        <v>2021</v>
      </c>
      <c r="B139" s="6" t="s">
        <v>429</v>
      </c>
      <c r="C139" s="7" t="s">
        <v>21</v>
      </c>
      <c r="D139" s="6" t="s">
        <v>430</v>
      </c>
      <c r="E139" s="7" t="s">
        <v>69</v>
      </c>
      <c r="F139" s="7" t="s">
        <v>210</v>
      </c>
      <c r="G139" s="9">
        <v>44351</v>
      </c>
      <c r="H139" s="63">
        <v>46176</v>
      </c>
      <c r="I139" s="6" t="s">
        <v>180</v>
      </c>
      <c r="J139" s="9">
        <f ca="1">TODAY()</f>
        <v>45400</v>
      </c>
      <c r="K139" s="10">
        <f ca="1">+H139-J139</f>
        <v>776</v>
      </c>
      <c r="L139" s="10">
        <f ca="1">((K139*1)/30)</f>
        <v>25.866666666666667</v>
      </c>
      <c r="M139" s="13" t="str">
        <f ca="1">IF(K139&lt;0,"VENCIDO",IF(AND(K139&gt;0,K139&lt;120),"PROXIMO A VENCER","ACTIVO"))</f>
        <v>ACTIVO</v>
      </c>
      <c r="N139" s="6" t="s">
        <v>218</v>
      </c>
      <c r="O139" s="6" t="s">
        <v>109</v>
      </c>
    </row>
    <row r="140" spans="1:15" ht="121.5">
      <c r="A140" s="6">
        <v>2021</v>
      </c>
      <c r="B140" s="6" t="s">
        <v>431</v>
      </c>
      <c r="C140" s="7" t="s">
        <v>21</v>
      </c>
      <c r="D140" s="6" t="s">
        <v>432</v>
      </c>
      <c r="E140" s="7" t="s">
        <v>69</v>
      </c>
      <c r="F140" s="7" t="s">
        <v>210</v>
      </c>
      <c r="G140" s="9">
        <v>44344</v>
      </c>
      <c r="H140" s="63">
        <v>46169</v>
      </c>
      <c r="I140" s="6" t="s">
        <v>180</v>
      </c>
      <c r="J140" s="9">
        <f ca="1">TODAY()</f>
        <v>45400</v>
      </c>
      <c r="K140" s="10">
        <f ca="1">+H140-J140</f>
        <v>769</v>
      </c>
      <c r="L140" s="10">
        <f ca="1">((K140*1)/30)</f>
        <v>25.633333333333333</v>
      </c>
      <c r="M140" s="13" t="str">
        <f ca="1">IF(K140&lt;0,"VENCIDO",IF(AND(K140&gt;0,K140&lt;120),"PROXIMO A VENCER","ACTIVO"))</f>
        <v>ACTIVO</v>
      </c>
      <c r="N140" s="6" t="s">
        <v>218</v>
      </c>
      <c r="O140" s="6" t="s">
        <v>109</v>
      </c>
    </row>
    <row r="141" spans="1:15" ht="121.5">
      <c r="A141" s="6">
        <v>2021</v>
      </c>
      <c r="B141" s="6" t="s">
        <v>433</v>
      </c>
      <c r="C141" s="7" t="s">
        <v>21</v>
      </c>
      <c r="D141" s="6" t="s">
        <v>434</v>
      </c>
      <c r="E141" s="7" t="s">
        <v>69</v>
      </c>
      <c r="F141" s="7" t="s">
        <v>210</v>
      </c>
      <c r="G141" s="63">
        <v>44337</v>
      </c>
      <c r="H141" s="63">
        <v>46162</v>
      </c>
      <c r="I141" s="6" t="s">
        <v>180</v>
      </c>
      <c r="J141" s="9">
        <f ca="1">TODAY()</f>
        <v>45400</v>
      </c>
      <c r="K141" s="10">
        <f ca="1">+H141-J141</f>
        <v>762</v>
      </c>
      <c r="L141" s="10">
        <f ca="1">((K141*1)/30)</f>
        <v>25.4</v>
      </c>
      <c r="M141" s="13" t="str">
        <f ca="1">IF(K141&lt;0,"VENCIDO",IF(AND(K141&gt;0,K141&lt;120),"PROXIMO A VENCER","ACTIVO"))</f>
        <v>ACTIVO</v>
      </c>
      <c r="N141" s="6" t="s">
        <v>218</v>
      </c>
      <c r="O141" s="6" t="s">
        <v>109</v>
      </c>
    </row>
    <row r="142" spans="1:15" ht="121.5">
      <c r="A142" s="6">
        <v>2021</v>
      </c>
      <c r="B142" s="6" t="s">
        <v>435</v>
      </c>
      <c r="C142" s="7" t="s">
        <v>21</v>
      </c>
      <c r="D142" s="6" t="s">
        <v>436</v>
      </c>
      <c r="E142" s="7" t="s">
        <v>69</v>
      </c>
      <c r="F142" s="7" t="s">
        <v>210</v>
      </c>
      <c r="G142" s="63">
        <v>44337</v>
      </c>
      <c r="H142" s="63">
        <v>46162</v>
      </c>
      <c r="I142" s="6" t="s">
        <v>180</v>
      </c>
      <c r="J142" s="9">
        <f ca="1">TODAY()</f>
        <v>45400</v>
      </c>
      <c r="K142" s="10">
        <f ca="1">+H142-J142</f>
        <v>762</v>
      </c>
      <c r="L142" s="10">
        <f ca="1">((K142*1)/30)</f>
        <v>25.4</v>
      </c>
      <c r="M142" s="13" t="str">
        <f ca="1">IF(K142&lt;0,"VENCIDO",IF(AND(K142&gt;0,K142&lt;120),"PROXIMO A VENCER","ACTIVO"))</f>
        <v>ACTIVO</v>
      </c>
      <c r="N142" s="6" t="s">
        <v>218</v>
      </c>
      <c r="O142" s="6" t="s">
        <v>109</v>
      </c>
    </row>
    <row r="143" spans="1:15" ht="121.5">
      <c r="A143" s="6">
        <v>2021</v>
      </c>
      <c r="B143" s="6" t="s">
        <v>442</v>
      </c>
      <c r="C143" s="7" t="s">
        <v>21</v>
      </c>
      <c r="D143" s="6" t="s">
        <v>443</v>
      </c>
      <c r="E143" s="7" t="s">
        <v>69</v>
      </c>
      <c r="F143" s="7" t="s">
        <v>210</v>
      </c>
      <c r="G143" s="9">
        <v>44323</v>
      </c>
      <c r="H143" s="9">
        <v>46148</v>
      </c>
      <c r="I143" s="6" t="s">
        <v>180</v>
      </c>
      <c r="J143" s="9">
        <f ca="1">TODAY()</f>
        <v>45400</v>
      </c>
      <c r="K143" s="10">
        <f ca="1">+H143-J143</f>
        <v>748</v>
      </c>
      <c r="L143" s="10">
        <f ca="1">((K143*1)/30)</f>
        <v>24.933333333333334</v>
      </c>
      <c r="M143" s="13" t="str">
        <f ca="1">IF(K143&lt;0,"VENCIDO",IF(AND(K143&gt;0,K143&lt;120),"PROXIMO A VENCER","ACTIVO"))</f>
        <v>ACTIVO</v>
      </c>
      <c r="N143" s="6" t="s">
        <v>218</v>
      </c>
      <c r="O143" s="6" t="s">
        <v>109</v>
      </c>
    </row>
    <row r="144" spans="1:15" ht="121.5">
      <c r="A144" s="6">
        <v>2021</v>
      </c>
      <c r="B144" s="6" t="s">
        <v>444</v>
      </c>
      <c r="C144" s="7" t="s">
        <v>21</v>
      </c>
      <c r="D144" s="6" t="s">
        <v>445</v>
      </c>
      <c r="E144" s="7" t="s">
        <v>69</v>
      </c>
      <c r="F144" s="7" t="s">
        <v>210</v>
      </c>
      <c r="G144" s="9">
        <v>44323</v>
      </c>
      <c r="H144" s="9">
        <v>46148</v>
      </c>
      <c r="I144" s="6" t="s">
        <v>180</v>
      </c>
      <c r="J144" s="9">
        <f ca="1">TODAY()</f>
        <v>45400</v>
      </c>
      <c r="K144" s="10">
        <f ca="1">+H144-J144</f>
        <v>748</v>
      </c>
      <c r="L144" s="10">
        <f ca="1">((K144*1)/30)</f>
        <v>24.933333333333334</v>
      </c>
      <c r="M144" s="13" t="str">
        <f ca="1">IF(K144&lt;0,"VENCIDO",IF(AND(K144&gt;0,K144&lt;120),"PROXIMO A VENCER","ACTIVO"))</f>
        <v>ACTIVO</v>
      </c>
      <c r="N144" s="6" t="s">
        <v>218</v>
      </c>
      <c r="O144" s="6" t="s">
        <v>109</v>
      </c>
    </row>
    <row r="145" spans="1:15" ht="121.5">
      <c r="A145" s="6">
        <v>2021</v>
      </c>
      <c r="B145" s="6" t="s">
        <v>446</v>
      </c>
      <c r="C145" s="7" t="s">
        <v>21</v>
      </c>
      <c r="D145" s="6" t="s">
        <v>447</v>
      </c>
      <c r="E145" s="7" t="s">
        <v>233</v>
      </c>
      <c r="F145" s="7" t="s">
        <v>210</v>
      </c>
      <c r="G145" s="9">
        <v>44323</v>
      </c>
      <c r="H145" s="9">
        <v>46148</v>
      </c>
      <c r="I145" s="6" t="s">
        <v>180</v>
      </c>
      <c r="J145" s="9">
        <f ca="1">TODAY()</f>
        <v>45400</v>
      </c>
      <c r="K145" s="10">
        <f ca="1">+H145-J145</f>
        <v>748</v>
      </c>
      <c r="L145" s="10">
        <f ca="1">((K145*1)/30)</f>
        <v>24.933333333333334</v>
      </c>
      <c r="M145" s="13" t="str">
        <f ca="1">IF(K145&lt;0,"VENCIDO",IF(AND(K145&gt;0,K145&lt;120),"PROXIMO A VENCER","ACTIVO"))</f>
        <v>ACTIVO</v>
      </c>
      <c r="N145" s="6" t="s">
        <v>218</v>
      </c>
      <c r="O145" s="6" t="s">
        <v>109</v>
      </c>
    </row>
    <row r="146" spans="1:15" ht="121.5">
      <c r="A146" s="6">
        <v>2021</v>
      </c>
      <c r="B146" s="6" t="s">
        <v>448</v>
      </c>
      <c r="C146" s="7" t="s">
        <v>21</v>
      </c>
      <c r="D146" s="6" t="s">
        <v>449</v>
      </c>
      <c r="E146" s="7" t="s">
        <v>69</v>
      </c>
      <c r="F146" s="7" t="s">
        <v>210</v>
      </c>
      <c r="G146" s="9">
        <v>44323</v>
      </c>
      <c r="H146" s="9">
        <v>46148</v>
      </c>
      <c r="I146" s="6" t="s">
        <v>180</v>
      </c>
      <c r="J146" s="9">
        <f ca="1">TODAY()</f>
        <v>45400</v>
      </c>
      <c r="K146" s="10">
        <f ca="1">+H146-J146</f>
        <v>748</v>
      </c>
      <c r="L146" s="10">
        <f ca="1">((K146*1)/30)</f>
        <v>24.933333333333334</v>
      </c>
      <c r="M146" s="13" t="str">
        <f ca="1">IF(K146&lt;0,"VENCIDO",IF(AND(K146&gt;0,K146&lt;120),"PROXIMO A VENCER","ACTIVO"))</f>
        <v>ACTIVO</v>
      </c>
      <c r="N146" s="6" t="s">
        <v>218</v>
      </c>
      <c r="O146" s="6" t="s">
        <v>109</v>
      </c>
    </row>
    <row r="147" spans="1:15" ht="121.5">
      <c r="A147" s="6">
        <v>2021</v>
      </c>
      <c r="B147" s="6" t="s">
        <v>450</v>
      </c>
      <c r="C147" s="7" t="s">
        <v>21</v>
      </c>
      <c r="D147" s="6" t="s">
        <v>451</v>
      </c>
      <c r="E147" s="7" t="s">
        <v>69</v>
      </c>
      <c r="F147" s="7" t="s">
        <v>210</v>
      </c>
      <c r="G147" s="9">
        <v>44323</v>
      </c>
      <c r="H147" s="9">
        <v>46148</v>
      </c>
      <c r="I147" s="6" t="s">
        <v>180</v>
      </c>
      <c r="J147" s="9">
        <f ca="1">TODAY()</f>
        <v>45400</v>
      </c>
      <c r="K147" s="10">
        <f ca="1">+H147-J147</f>
        <v>748</v>
      </c>
      <c r="L147" s="10">
        <f ca="1">((K147*1)/30)</f>
        <v>24.933333333333334</v>
      </c>
      <c r="M147" s="13" t="str">
        <f ca="1">IF(K147&lt;0,"VENCIDO",IF(AND(K147&gt;0,K147&lt;120),"PROXIMO A VENCER","ACTIVO"))</f>
        <v>ACTIVO</v>
      </c>
      <c r="N147" s="6" t="s">
        <v>218</v>
      </c>
      <c r="O147" s="6" t="s">
        <v>109</v>
      </c>
    </row>
    <row r="148" spans="1:15" ht="121.5">
      <c r="A148" s="6">
        <v>2021</v>
      </c>
      <c r="B148" s="6" t="s">
        <v>452</v>
      </c>
      <c r="C148" s="7" t="s">
        <v>21</v>
      </c>
      <c r="D148" s="6" t="s">
        <v>453</v>
      </c>
      <c r="E148" s="7" t="s">
        <v>69</v>
      </c>
      <c r="F148" s="7" t="s">
        <v>210</v>
      </c>
      <c r="G148" s="9">
        <v>44312</v>
      </c>
      <c r="H148" s="9">
        <v>46137</v>
      </c>
      <c r="I148" s="6" t="s">
        <v>180</v>
      </c>
      <c r="J148" s="9">
        <f ca="1">TODAY()</f>
        <v>45400</v>
      </c>
      <c r="K148" s="10">
        <f ca="1">+H148-J148</f>
        <v>737</v>
      </c>
      <c r="L148" s="10">
        <f ca="1">((K148*1)/30)</f>
        <v>24.566666666666666</v>
      </c>
      <c r="M148" s="13" t="str">
        <f ca="1">IF(K148&lt;0,"VENCIDO",IF(AND(K148&gt;0,K148&lt;120),"PROXIMO A VENCER","ACTIVO"))</f>
        <v>ACTIVO</v>
      </c>
      <c r="N148" s="6" t="s">
        <v>218</v>
      </c>
      <c r="O148" s="6" t="s">
        <v>109</v>
      </c>
    </row>
    <row r="149" spans="1:15" ht="121.5">
      <c r="A149" s="6">
        <v>2021</v>
      </c>
      <c r="B149" s="6" t="s">
        <v>454</v>
      </c>
      <c r="C149" s="7" t="s">
        <v>21</v>
      </c>
      <c r="D149" s="6" t="s">
        <v>455</v>
      </c>
      <c r="E149" s="7" t="s">
        <v>69</v>
      </c>
      <c r="F149" s="7" t="s">
        <v>210</v>
      </c>
      <c r="G149" s="9">
        <v>44312</v>
      </c>
      <c r="H149" s="9">
        <v>46137</v>
      </c>
      <c r="I149" s="6" t="s">
        <v>180</v>
      </c>
      <c r="J149" s="9">
        <f ca="1">TODAY()</f>
        <v>45400</v>
      </c>
      <c r="K149" s="10">
        <f ca="1">+H149-J149</f>
        <v>737</v>
      </c>
      <c r="L149" s="10">
        <f ca="1">((K149*1)/30)</f>
        <v>24.566666666666666</v>
      </c>
      <c r="M149" s="13" t="str">
        <f ca="1">IF(K149&lt;0,"VENCIDO",IF(AND(K149&gt;0,K149&lt;120),"PROXIMO A VENCER","ACTIVO"))</f>
        <v>ACTIVO</v>
      </c>
      <c r="N149" s="6" t="s">
        <v>218</v>
      </c>
      <c r="O149" s="6" t="s">
        <v>109</v>
      </c>
    </row>
    <row r="150" spans="1:15" ht="121.5">
      <c r="A150" s="6">
        <v>2021</v>
      </c>
      <c r="B150" s="6" t="s">
        <v>458</v>
      </c>
      <c r="C150" s="7" t="s">
        <v>21</v>
      </c>
      <c r="D150" s="6" t="s">
        <v>459</v>
      </c>
      <c r="E150" s="7" t="s">
        <v>233</v>
      </c>
      <c r="F150" s="7" t="s">
        <v>210</v>
      </c>
      <c r="G150" s="63">
        <v>44258</v>
      </c>
      <c r="H150" s="63">
        <v>46083</v>
      </c>
      <c r="I150" s="6" t="s">
        <v>180</v>
      </c>
      <c r="J150" s="9">
        <f ca="1">TODAY()</f>
        <v>45400</v>
      </c>
      <c r="K150" s="10">
        <f ca="1">+H150-J150</f>
        <v>683</v>
      </c>
      <c r="L150" s="10">
        <f ca="1">((K150*1)/30)</f>
        <v>22.766666666666666</v>
      </c>
      <c r="M150" s="13" t="str">
        <f ca="1">IF(K150&lt;0,"VENCIDO",IF(AND(K150&gt;0,K150&lt;120),"PROXIMO A VENCER","ACTIVO"))</f>
        <v>ACTIVO</v>
      </c>
      <c r="N150" s="6" t="s">
        <v>218</v>
      </c>
      <c r="O150" s="6" t="s">
        <v>109</v>
      </c>
    </row>
    <row r="151" spans="1:15" ht="121.5">
      <c r="A151" s="6">
        <v>2021</v>
      </c>
      <c r="B151" s="6" t="s">
        <v>464</v>
      </c>
      <c r="C151" s="7" t="s">
        <v>21</v>
      </c>
      <c r="D151" s="6" t="s">
        <v>465</v>
      </c>
      <c r="E151" s="7" t="s">
        <v>69</v>
      </c>
      <c r="F151" s="7" t="s">
        <v>210</v>
      </c>
      <c r="G151" s="63">
        <v>44273</v>
      </c>
      <c r="H151" s="63">
        <v>46098</v>
      </c>
      <c r="I151" s="6" t="s">
        <v>180</v>
      </c>
      <c r="J151" s="9">
        <f ca="1">TODAY()</f>
        <v>45400</v>
      </c>
      <c r="K151" s="10">
        <f ca="1">+H151-J151</f>
        <v>698</v>
      </c>
      <c r="L151" s="10">
        <f ca="1">((K151*1)/30)</f>
        <v>23.266666666666666</v>
      </c>
      <c r="M151" s="13" t="str">
        <f ca="1">IF(K151&lt;0,"VENCIDO",IF(AND(K151&gt;0,K151&lt;120),"PROXIMO A VENCER","ACTIVO"))</f>
        <v>ACTIVO</v>
      </c>
      <c r="N151" s="6" t="s">
        <v>218</v>
      </c>
      <c r="O151" s="6" t="s">
        <v>109</v>
      </c>
    </row>
    <row r="152" spans="1:15" ht="121.5">
      <c r="A152" s="6">
        <v>2021</v>
      </c>
      <c r="B152" s="6" t="s">
        <v>479</v>
      </c>
      <c r="C152" s="7" t="s">
        <v>21</v>
      </c>
      <c r="D152" s="6" t="s">
        <v>480</v>
      </c>
      <c r="E152" s="7" t="s">
        <v>69</v>
      </c>
      <c r="F152" s="7" t="s">
        <v>210</v>
      </c>
      <c r="G152" s="63">
        <v>44263</v>
      </c>
      <c r="H152" s="63">
        <v>46088</v>
      </c>
      <c r="I152" s="6" t="s">
        <v>180</v>
      </c>
      <c r="J152" s="9">
        <f ca="1">TODAY()</f>
        <v>45400</v>
      </c>
      <c r="K152" s="10">
        <f ca="1">+H152-J152</f>
        <v>688</v>
      </c>
      <c r="L152" s="10">
        <f ca="1">((K152*1)/30)</f>
        <v>22.933333333333334</v>
      </c>
      <c r="M152" s="13" t="str">
        <f ca="1">IF(K152&lt;0,"VENCIDO",IF(AND(K152&gt;0,K152&lt;120),"PROXIMO A VENCER","ACTIVO"))</f>
        <v>ACTIVO</v>
      </c>
      <c r="N152" s="6" t="s">
        <v>218</v>
      </c>
      <c r="O152" s="6" t="s">
        <v>109</v>
      </c>
    </row>
    <row r="153" spans="1:15" ht="121.5">
      <c r="A153" s="6">
        <v>2021</v>
      </c>
      <c r="B153" s="6" t="s">
        <v>481</v>
      </c>
      <c r="C153" s="7" t="s">
        <v>21</v>
      </c>
      <c r="D153" s="6" t="s">
        <v>482</v>
      </c>
      <c r="E153" s="7" t="s">
        <v>69</v>
      </c>
      <c r="F153" s="7" t="s">
        <v>210</v>
      </c>
      <c r="G153" s="63">
        <v>44259</v>
      </c>
      <c r="H153" s="63">
        <v>46084</v>
      </c>
      <c r="I153" s="6" t="s">
        <v>180</v>
      </c>
      <c r="J153" s="9">
        <f ca="1">TODAY()</f>
        <v>45400</v>
      </c>
      <c r="K153" s="10">
        <f ca="1">+H153-J153</f>
        <v>684</v>
      </c>
      <c r="L153" s="10">
        <f ca="1">((K153*1)/30)</f>
        <v>22.8</v>
      </c>
      <c r="M153" s="13" t="str">
        <f ca="1">IF(K153&lt;0,"VENCIDO",IF(AND(K153&gt;0,K153&lt;120),"PROXIMO A VENCER","ACTIVO"))</f>
        <v>ACTIVO</v>
      </c>
      <c r="N153" s="6" t="s">
        <v>218</v>
      </c>
      <c r="O153" s="6" t="s">
        <v>109</v>
      </c>
    </row>
    <row r="154" spans="1:15" ht="121.5">
      <c r="A154" s="6">
        <v>2021</v>
      </c>
      <c r="B154" s="6" t="s">
        <v>486</v>
      </c>
      <c r="C154" s="7" t="s">
        <v>21</v>
      </c>
      <c r="D154" s="6" t="s">
        <v>487</v>
      </c>
      <c r="E154" s="7" t="s">
        <v>69</v>
      </c>
      <c r="F154" s="7" t="s">
        <v>210</v>
      </c>
      <c r="G154" s="63">
        <v>44252</v>
      </c>
      <c r="H154" s="63">
        <v>46077</v>
      </c>
      <c r="I154" s="6" t="s">
        <v>180</v>
      </c>
      <c r="J154" s="9">
        <f ca="1">TODAY()</f>
        <v>45400</v>
      </c>
      <c r="K154" s="10">
        <f ca="1">+H154-J154</f>
        <v>677</v>
      </c>
      <c r="L154" s="10">
        <f ca="1">((K154*1)/30)</f>
        <v>22.566666666666666</v>
      </c>
      <c r="M154" s="13" t="str">
        <f ca="1">IF(K154&lt;0,"VENCIDO",IF(AND(K154&gt;0,K154&lt;120),"PROXIMO A VENCER","ACTIVO"))</f>
        <v>ACTIVO</v>
      </c>
      <c r="N154" s="66" t="s">
        <v>218</v>
      </c>
      <c r="O154" s="66" t="s">
        <v>109</v>
      </c>
    </row>
    <row r="155" spans="1:15" ht="121.5">
      <c r="A155" s="6">
        <v>2021</v>
      </c>
      <c r="B155" s="6" t="s">
        <v>488</v>
      </c>
      <c r="C155" s="7" t="s">
        <v>21</v>
      </c>
      <c r="D155" s="6" t="s">
        <v>489</v>
      </c>
      <c r="E155" s="7" t="s">
        <v>413</v>
      </c>
      <c r="F155" s="7" t="s">
        <v>210</v>
      </c>
      <c r="G155" s="63">
        <v>44251</v>
      </c>
      <c r="H155" s="63">
        <v>46076</v>
      </c>
      <c r="I155" s="6" t="s">
        <v>180</v>
      </c>
      <c r="J155" s="9">
        <f ca="1">TODAY()</f>
        <v>45400</v>
      </c>
      <c r="K155" s="10">
        <f ca="1">+H155-J155</f>
        <v>676</v>
      </c>
      <c r="L155" s="10">
        <f ca="1">((K155*1)/30)</f>
        <v>22.533333333333335</v>
      </c>
      <c r="M155" s="13" t="str">
        <f ca="1">IF(K155&lt;0,"VENCIDO",IF(AND(K155&gt;0,K155&lt;120),"PROXIMO A VENCER","ACTIVO"))</f>
        <v>ACTIVO</v>
      </c>
      <c r="N155" s="66" t="s">
        <v>218</v>
      </c>
      <c r="O155" s="66" t="s">
        <v>109</v>
      </c>
    </row>
    <row r="156" spans="1:15" ht="121.5">
      <c r="A156" s="6">
        <v>2021</v>
      </c>
      <c r="B156" s="6" t="s">
        <v>490</v>
      </c>
      <c r="C156" s="7" t="s">
        <v>21</v>
      </c>
      <c r="D156" s="6" t="s">
        <v>491</v>
      </c>
      <c r="E156" s="7" t="s">
        <v>69</v>
      </c>
      <c r="F156" s="7" t="s">
        <v>210</v>
      </c>
      <c r="G156" s="63">
        <v>44251</v>
      </c>
      <c r="H156" s="63">
        <v>46076</v>
      </c>
      <c r="I156" s="6" t="s">
        <v>180</v>
      </c>
      <c r="J156" s="9">
        <f ca="1">TODAY()</f>
        <v>45400</v>
      </c>
      <c r="K156" s="10">
        <f ca="1">+H156-J156</f>
        <v>676</v>
      </c>
      <c r="L156" s="10">
        <f ca="1">((K156*1)/30)</f>
        <v>22.533333333333335</v>
      </c>
      <c r="M156" s="13" t="str">
        <f ca="1">IF(K156&lt;0,"VENCIDO",IF(AND(K156&gt;0,K156&lt;120),"PROXIMO A VENCER","ACTIVO"))</f>
        <v>ACTIVO</v>
      </c>
      <c r="N156" s="66" t="s">
        <v>218</v>
      </c>
      <c r="O156" s="66" t="s">
        <v>109</v>
      </c>
    </row>
    <row r="157" spans="1:15" ht="121.5">
      <c r="A157" s="6">
        <v>2021</v>
      </c>
      <c r="B157" s="6" t="s">
        <v>492</v>
      </c>
      <c r="C157" s="7" t="s">
        <v>21</v>
      </c>
      <c r="D157" s="6" t="s">
        <v>493</v>
      </c>
      <c r="E157" s="7" t="s">
        <v>69</v>
      </c>
      <c r="F157" s="7" t="s">
        <v>210</v>
      </c>
      <c r="G157" s="63">
        <v>44252</v>
      </c>
      <c r="H157" s="63">
        <v>46077</v>
      </c>
      <c r="I157" s="6" t="s">
        <v>180</v>
      </c>
      <c r="J157" s="9">
        <f ca="1">TODAY()</f>
        <v>45400</v>
      </c>
      <c r="K157" s="10">
        <f ca="1">+H157-J157</f>
        <v>677</v>
      </c>
      <c r="L157" s="10">
        <f ca="1">((K157*1)/30)</f>
        <v>22.566666666666666</v>
      </c>
      <c r="M157" s="13" t="str">
        <f ca="1">IF(K157&lt;0,"VENCIDO",IF(AND(K157&gt;0,K157&lt;120),"PROXIMO A VENCER","ACTIVO"))</f>
        <v>ACTIVO</v>
      </c>
      <c r="N157" s="66" t="s">
        <v>218</v>
      </c>
      <c r="O157" s="66" t="s">
        <v>109</v>
      </c>
    </row>
    <row r="158" spans="1:15" ht="121.5">
      <c r="A158" s="6">
        <v>2021</v>
      </c>
      <c r="B158" s="6" t="s">
        <v>494</v>
      </c>
      <c r="C158" s="7" t="s">
        <v>21</v>
      </c>
      <c r="D158" s="6" t="s">
        <v>495</v>
      </c>
      <c r="E158" s="7" t="s">
        <v>69</v>
      </c>
      <c r="F158" s="7" t="s">
        <v>210</v>
      </c>
      <c r="G158" s="63">
        <v>44251</v>
      </c>
      <c r="H158" s="63">
        <v>46076</v>
      </c>
      <c r="I158" s="6" t="s">
        <v>180</v>
      </c>
      <c r="J158" s="9">
        <f ca="1">TODAY()</f>
        <v>45400</v>
      </c>
      <c r="K158" s="10">
        <f ca="1">+H158-J158</f>
        <v>676</v>
      </c>
      <c r="L158" s="10">
        <f ca="1">((K158*1)/30)</f>
        <v>22.533333333333335</v>
      </c>
      <c r="M158" s="13" t="str">
        <f ca="1">IF(K158&lt;0,"VENCIDO",IF(AND(K158&gt;0,K158&lt;120),"PROXIMO A VENCER","ACTIVO"))</f>
        <v>ACTIVO</v>
      </c>
      <c r="N158" s="66" t="s">
        <v>218</v>
      </c>
      <c r="O158" s="66" t="s">
        <v>109</v>
      </c>
    </row>
    <row r="159" spans="1:15" ht="121.5">
      <c r="A159" s="6">
        <v>2021</v>
      </c>
      <c r="B159" s="6" t="s">
        <v>496</v>
      </c>
      <c r="C159" s="7" t="s">
        <v>21</v>
      </c>
      <c r="D159" s="6" t="s">
        <v>497</v>
      </c>
      <c r="E159" s="7" t="s">
        <v>413</v>
      </c>
      <c r="F159" s="7" t="s">
        <v>210</v>
      </c>
      <c r="G159" s="63">
        <v>44246</v>
      </c>
      <c r="H159" s="63">
        <v>46071</v>
      </c>
      <c r="I159" s="6" t="s">
        <v>498</v>
      </c>
      <c r="J159" s="9">
        <f ca="1">TODAY()</f>
        <v>45400</v>
      </c>
      <c r="K159" s="10">
        <f ca="1">+H159-J159</f>
        <v>671</v>
      </c>
      <c r="L159" s="10">
        <f ca="1">((K159*1)/30)</f>
        <v>22.366666666666667</v>
      </c>
      <c r="M159" s="13" t="str">
        <f ca="1">IF(K159&lt;0,"VENCIDO",IF(AND(K159&gt;0,K159&lt;120),"PROXIMO A VENCER","ACTIVO"))</f>
        <v>ACTIVO</v>
      </c>
      <c r="N159" s="66" t="s">
        <v>218</v>
      </c>
      <c r="O159" s="66" t="s">
        <v>109</v>
      </c>
    </row>
    <row r="160" spans="1:15" ht="121.5">
      <c r="A160" s="6">
        <v>2021</v>
      </c>
      <c r="B160" s="6" t="s">
        <v>499</v>
      </c>
      <c r="C160" s="7" t="s">
        <v>21</v>
      </c>
      <c r="D160" s="6" t="s">
        <v>500</v>
      </c>
      <c r="E160" s="7" t="s">
        <v>69</v>
      </c>
      <c r="F160" s="7" t="s">
        <v>210</v>
      </c>
      <c r="G160" s="63">
        <v>44244</v>
      </c>
      <c r="H160" s="63">
        <v>46069</v>
      </c>
      <c r="I160" s="6" t="s">
        <v>180</v>
      </c>
      <c r="J160" s="9">
        <f ca="1">TODAY()</f>
        <v>45400</v>
      </c>
      <c r="K160" s="10">
        <f ca="1">+H160-J160</f>
        <v>669</v>
      </c>
      <c r="L160" s="10">
        <f ca="1">((K160*1)/30)</f>
        <v>22.3</v>
      </c>
      <c r="M160" s="13" t="str">
        <f ca="1">IF(K160&lt;0,"VENCIDO",IF(AND(K160&gt;0,K160&lt;120),"PROXIMO A VENCER","ACTIVO"))</f>
        <v>ACTIVO</v>
      </c>
      <c r="N160" s="66" t="s">
        <v>218</v>
      </c>
      <c r="O160" s="66" t="s">
        <v>109</v>
      </c>
    </row>
    <row r="161" spans="1:15" ht="121.5">
      <c r="A161" s="6">
        <v>2021</v>
      </c>
      <c r="B161" s="6" t="s">
        <v>503</v>
      </c>
      <c r="C161" s="7" t="s">
        <v>21</v>
      </c>
      <c r="D161" s="6" t="s">
        <v>504</v>
      </c>
      <c r="E161" s="7" t="s">
        <v>69</v>
      </c>
      <c r="F161" s="7" t="s">
        <v>210</v>
      </c>
      <c r="G161" s="63">
        <v>44245</v>
      </c>
      <c r="H161" s="63">
        <v>46070</v>
      </c>
      <c r="I161" s="6" t="s">
        <v>180</v>
      </c>
      <c r="J161" s="9">
        <f ca="1">TODAY()</f>
        <v>45400</v>
      </c>
      <c r="K161" s="10">
        <f ca="1">+H161-J161</f>
        <v>670</v>
      </c>
      <c r="L161" s="10">
        <f ca="1">((K161*1)/30)</f>
        <v>22.333333333333332</v>
      </c>
      <c r="M161" s="13" t="str">
        <f ca="1">IF(K161&lt;0,"VENCIDO",IF(AND(K161&gt;0,K161&lt;120),"PROXIMO A VENCER","ACTIVO"))</f>
        <v>ACTIVO</v>
      </c>
      <c r="N161" s="66" t="s">
        <v>218</v>
      </c>
      <c r="O161" s="66" t="s">
        <v>109</v>
      </c>
    </row>
    <row r="162" spans="1:15" ht="121.5">
      <c r="A162" s="6">
        <v>2021</v>
      </c>
      <c r="B162" s="6" t="s">
        <v>505</v>
      </c>
      <c r="C162" s="7" t="s">
        <v>21</v>
      </c>
      <c r="D162" s="6" t="s">
        <v>506</v>
      </c>
      <c r="E162" s="7" t="s">
        <v>69</v>
      </c>
      <c r="F162" s="7" t="s">
        <v>210</v>
      </c>
      <c r="G162" s="63">
        <v>44228</v>
      </c>
      <c r="H162" s="63">
        <v>46053</v>
      </c>
      <c r="I162" s="6" t="s">
        <v>180</v>
      </c>
      <c r="J162" s="9">
        <f ca="1">TODAY()</f>
        <v>45400</v>
      </c>
      <c r="K162" s="10">
        <f ca="1">+H162-J162</f>
        <v>653</v>
      </c>
      <c r="L162" s="10">
        <f ca="1">((K162*1)/30)</f>
        <v>21.766666666666666</v>
      </c>
      <c r="M162" s="13" t="str">
        <f ca="1">IF(K162&lt;0,"VENCIDO",IF(AND(K162&gt;0,K162&lt;120),"PROXIMO A VENCER","ACTIVO"))</f>
        <v>ACTIVO</v>
      </c>
      <c r="N162" s="66" t="s">
        <v>218</v>
      </c>
      <c r="O162" s="66" t="s">
        <v>109</v>
      </c>
    </row>
    <row r="163" spans="1:15" ht="121.5">
      <c r="A163" s="6">
        <v>2021</v>
      </c>
      <c r="B163" s="6" t="s">
        <v>507</v>
      </c>
      <c r="C163" s="67" t="s">
        <v>21</v>
      </c>
      <c r="D163" s="6" t="s">
        <v>508</v>
      </c>
      <c r="E163" s="7" t="s">
        <v>69</v>
      </c>
      <c r="F163" s="7" t="s">
        <v>210</v>
      </c>
      <c r="G163" s="63">
        <v>44237</v>
      </c>
      <c r="H163" s="9">
        <v>46062</v>
      </c>
      <c r="I163" s="66" t="s">
        <v>180</v>
      </c>
      <c r="J163" s="9">
        <f ca="1">TODAY()</f>
        <v>45400</v>
      </c>
      <c r="K163" s="10">
        <f ca="1">+H163-J163</f>
        <v>662</v>
      </c>
      <c r="L163" s="10">
        <f ca="1">((K163*1)/30)</f>
        <v>22.066666666666666</v>
      </c>
      <c r="M163" s="13" t="str">
        <f ca="1">IF(K163&lt;0,"VENCIDO",IF(AND(K163&gt;0,K163&lt;120),"PROXIMO A VENCER","ACTIVO"))</f>
        <v>ACTIVO</v>
      </c>
      <c r="N163" s="66" t="s">
        <v>218</v>
      </c>
      <c r="O163" s="66" t="s">
        <v>109</v>
      </c>
    </row>
    <row r="164" spans="1:15" ht="107.25">
      <c r="A164" s="6">
        <v>2021</v>
      </c>
      <c r="B164" s="6" t="s">
        <v>509</v>
      </c>
      <c r="C164" s="67" t="s">
        <v>71</v>
      </c>
      <c r="D164" s="6" t="s">
        <v>510</v>
      </c>
      <c r="E164" s="7" t="s">
        <v>69</v>
      </c>
      <c r="F164" s="7" t="s">
        <v>511</v>
      </c>
      <c r="G164" s="63">
        <v>44237</v>
      </c>
      <c r="H164" s="9">
        <v>46062</v>
      </c>
      <c r="I164" s="66" t="s">
        <v>180</v>
      </c>
      <c r="J164" s="9">
        <f ca="1">TODAY()</f>
        <v>45400</v>
      </c>
      <c r="K164" s="10">
        <f ca="1">+H164-J164</f>
        <v>662</v>
      </c>
      <c r="L164" s="10">
        <f ca="1">((K164*1)/30)</f>
        <v>22.066666666666666</v>
      </c>
      <c r="M164" s="13" t="str">
        <f ca="1">IF(K164&lt;0,"VENCIDO",IF(AND(K164&gt;0,K164&lt;120),"PROXIMO A VENCER","ACTIVO"))</f>
        <v>ACTIVO</v>
      </c>
      <c r="N164" s="66" t="s">
        <v>218</v>
      </c>
      <c r="O164" s="66" t="s">
        <v>109</v>
      </c>
    </row>
    <row r="165" spans="1:15" ht="121.5">
      <c r="A165" s="6">
        <v>2021</v>
      </c>
      <c r="B165" s="6" t="s">
        <v>512</v>
      </c>
      <c r="C165" s="67" t="s">
        <v>21</v>
      </c>
      <c r="D165" s="6" t="s">
        <v>510</v>
      </c>
      <c r="E165" s="7" t="s">
        <v>69</v>
      </c>
      <c r="F165" s="7" t="s">
        <v>210</v>
      </c>
      <c r="G165" s="63">
        <v>44237</v>
      </c>
      <c r="H165" s="9">
        <v>46062</v>
      </c>
      <c r="I165" s="66" t="s">
        <v>180</v>
      </c>
      <c r="J165" s="9">
        <f ca="1">TODAY()</f>
        <v>45400</v>
      </c>
      <c r="K165" s="10">
        <f ca="1">+H165-J165</f>
        <v>662</v>
      </c>
      <c r="L165" s="10">
        <f ca="1">((K165*1)/30)</f>
        <v>22.066666666666666</v>
      </c>
      <c r="M165" s="13" t="str">
        <f ca="1">IF(K165&lt;0,"VENCIDO",IF(AND(K165&gt;0,K165&lt;120),"PROXIMO A VENCER","ACTIVO"))</f>
        <v>ACTIVO</v>
      </c>
      <c r="N165" s="66" t="s">
        <v>218</v>
      </c>
      <c r="O165" s="66" t="s">
        <v>109</v>
      </c>
    </row>
    <row r="166" spans="1:15" ht="121.5">
      <c r="A166" s="6">
        <v>2021</v>
      </c>
      <c r="B166" s="6" t="s">
        <v>516</v>
      </c>
      <c r="C166" s="67" t="s">
        <v>21</v>
      </c>
      <c r="D166" s="6" t="s">
        <v>517</v>
      </c>
      <c r="E166" s="7" t="s">
        <v>69</v>
      </c>
      <c r="F166" s="7" t="s">
        <v>210</v>
      </c>
      <c r="G166" s="63">
        <v>44228</v>
      </c>
      <c r="H166" s="9">
        <v>46053</v>
      </c>
      <c r="I166" s="66" t="s">
        <v>180</v>
      </c>
      <c r="J166" s="9">
        <f ca="1">TODAY()</f>
        <v>45400</v>
      </c>
      <c r="K166" s="10">
        <f ca="1">+H166-J166</f>
        <v>653</v>
      </c>
      <c r="L166" s="10">
        <f ca="1">((K166*1)/30)</f>
        <v>21.766666666666666</v>
      </c>
      <c r="M166" s="13" t="str">
        <f ca="1">IF(K166&lt;0,"VENCIDO",IF(AND(K166&gt;0,K166&lt;120),"PROXIMO A VENCER","ACTIVO"))</f>
        <v>ACTIVO</v>
      </c>
      <c r="N166" s="66" t="s">
        <v>218</v>
      </c>
      <c r="O166" s="66" t="s">
        <v>109</v>
      </c>
    </row>
    <row r="167" spans="1:15" ht="121.5">
      <c r="A167" s="6">
        <v>2021</v>
      </c>
      <c r="B167" s="6" t="s">
        <v>518</v>
      </c>
      <c r="C167" s="67" t="s">
        <v>21</v>
      </c>
      <c r="D167" s="6" t="s">
        <v>519</v>
      </c>
      <c r="E167" s="7" t="s">
        <v>69</v>
      </c>
      <c r="F167" s="7" t="s">
        <v>210</v>
      </c>
      <c r="G167" s="63">
        <v>44228</v>
      </c>
      <c r="H167" s="9">
        <v>46053</v>
      </c>
      <c r="I167" s="66" t="s">
        <v>180</v>
      </c>
      <c r="J167" s="9">
        <f ca="1">TODAY()</f>
        <v>45400</v>
      </c>
      <c r="K167" s="10">
        <f ca="1">+H167-J167</f>
        <v>653</v>
      </c>
      <c r="L167" s="10">
        <f ca="1">((K167*1)/30)</f>
        <v>21.766666666666666</v>
      </c>
      <c r="M167" s="13" t="str">
        <f ca="1">IF(K167&lt;0,"VENCIDO",IF(AND(K167&gt;0,K167&lt;120),"PROXIMO A VENCER","ACTIVO"))</f>
        <v>ACTIVO</v>
      </c>
      <c r="N167" s="66" t="s">
        <v>218</v>
      </c>
      <c r="O167" s="66" t="s">
        <v>109</v>
      </c>
    </row>
    <row r="168" spans="1:15" ht="51">
      <c r="A168" s="68">
        <v>2021</v>
      </c>
      <c r="B168" s="68" t="s">
        <v>522</v>
      </c>
      <c r="C168" s="68" t="s">
        <v>523</v>
      </c>
      <c r="D168" s="69" t="s">
        <v>524</v>
      </c>
      <c r="E168" s="68" t="s">
        <v>413</v>
      </c>
      <c r="F168" s="68" t="s">
        <v>525</v>
      </c>
      <c r="G168" s="70">
        <v>44439</v>
      </c>
      <c r="H168" s="70">
        <v>46264</v>
      </c>
      <c r="I168" s="68" t="s">
        <v>526</v>
      </c>
      <c r="J168" s="9">
        <f ca="1">TODAY()</f>
        <v>45400</v>
      </c>
      <c r="K168" s="10">
        <f ca="1">+H168-J168</f>
        <v>864</v>
      </c>
      <c r="L168" s="10">
        <f ca="1">((K168*1)/30)</f>
        <v>28.8</v>
      </c>
      <c r="M168" s="13" t="str">
        <f ca="1">IF(K168&lt;0,"VENCIDO",IF(AND(K168&gt;0,K168&lt;120),"PROXIMO A VENCER","ACTIVO"))</f>
        <v>ACTIVO</v>
      </c>
      <c r="N168" s="68" t="s">
        <v>527</v>
      </c>
      <c r="O168" s="68" t="s">
        <v>528</v>
      </c>
    </row>
    <row r="169" spans="1:15" ht="121.5">
      <c r="A169" s="66">
        <v>2020</v>
      </c>
      <c r="B169" s="66" t="s">
        <v>531</v>
      </c>
      <c r="C169" s="67" t="s">
        <v>21</v>
      </c>
      <c r="D169" s="66" t="s">
        <v>532</v>
      </c>
      <c r="E169" s="7" t="s">
        <v>69</v>
      </c>
      <c r="F169" s="7" t="s">
        <v>210</v>
      </c>
      <c r="G169" s="72">
        <v>44187</v>
      </c>
      <c r="H169" s="73">
        <v>46012</v>
      </c>
      <c r="I169" s="66" t="s">
        <v>180</v>
      </c>
      <c r="J169" s="9">
        <f ca="1">TODAY()</f>
        <v>45400</v>
      </c>
      <c r="K169" s="10">
        <f ca="1">+H169-J169</f>
        <v>612</v>
      </c>
      <c r="L169" s="10">
        <f ca="1">((K169*1)/30)</f>
        <v>20.399999999999999</v>
      </c>
      <c r="M169" s="13" t="str">
        <f ca="1">IF(K169&lt;0,"VENCIDO",IF(AND(K169&gt;0,K169&lt;120),"PROXIMO A VENCER","ACTIVO"))</f>
        <v>ACTIVO</v>
      </c>
      <c r="N169" s="66" t="s">
        <v>218</v>
      </c>
      <c r="O169" s="66" t="s">
        <v>109</v>
      </c>
    </row>
    <row r="170" spans="1:15" ht="121.5">
      <c r="A170" s="6">
        <v>2020</v>
      </c>
      <c r="B170" s="6" t="s">
        <v>533</v>
      </c>
      <c r="C170" s="7" t="s">
        <v>21</v>
      </c>
      <c r="D170" s="6" t="s">
        <v>534</v>
      </c>
      <c r="E170" s="7" t="s">
        <v>69</v>
      </c>
      <c r="F170" s="7" t="s">
        <v>210</v>
      </c>
      <c r="G170" s="63">
        <v>44184</v>
      </c>
      <c r="H170" s="9">
        <v>46009</v>
      </c>
      <c r="I170" s="6" t="s">
        <v>180</v>
      </c>
      <c r="J170" s="9">
        <f ca="1">TODAY()</f>
        <v>45400</v>
      </c>
      <c r="K170" s="10">
        <f ca="1">+H170-J170</f>
        <v>609</v>
      </c>
      <c r="L170" s="10">
        <f ca="1">((K170*1)/30)</f>
        <v>20.3</v>
      </c>
      <c r="M170" s="13" t="str">
        <f ca="1">IF(K170&lt;0,"VENCIDO",IF(AND(K170&gt;0,K170&lt;120),"PROXIMO A VENCER","ACTIVO"))</f>
        <v>ACTIVO</v>
      </c>
      <c r="N170" s="6" t="s">
        <v>218</v>
      </c>
      <c r="O170" s="6" t="s">
        <v>109</v>
      </c>
    </row>
    <row r="171" spans="1:15" ht="121.5">
      <c r="A171" s="6">
        <v>2020</v>
      </c>
      <c r="B171" s="6" t="s">
        <v>535</v>
      </c>
      <c r="C171" s="7" t="s">
        <v>21</v>
      </c>
      <c r="D171" s="6" t="s">
        <v>536</v>
      </c>
      <c r="E171" s="7" t="s">
        <v>69</v>
      </c>
      <c r="F171" s="7" t="s">
        <v>210</v>
      </c>
      <c r="G171" s="63">
        <v>44172</v>
      </c>
      <c r="H171" s="9">
        <v>45997</v>
      </c>
      <c r="I171" s="6" t="s">
        <v>180</v>
      </c>
      <c r="J171" s="9">
        <f ca="1">TODAY()</f>
        <v>45400</v>
      </c>
      <c r="K171" s="10">
        <f ca="1">+H171-J171</f>
        <v>597</v>
      </c>
      <c r="L171" s="10">
        <f ca="1">((K171*1)/30)</f>
        <v>19.899999999999999</v>
      </c>
      <c r="M171" s="13" t="str">
        <f ca="1">IF(K171&lt;0,"VENCIDO",IF(AND(K171&gt;0,K171&lt;120),"PROXIMO A VENCER","ACTIVO"))</f>
        <v>ACTIVO</v>
      </c>
      <c r="N171" s="6" t="s">
        <v>218</v>
      </c>
      <c r="O171" s="6" t="s">
        <v>109</v>
      </c>
    </row>
    <row r="172" spans="1:15" ht="121.5">
      <c r="A172" s="6">
        <v>2020</v>
      </c>
      <c r="B172" s="6" t="s">
        <v>537</v>
      </c>
      <c r="C172" s="7" t="s">
        <v>21</v>
      </c>
      <c r="D172" s="6" t="s">
        <v>538</v>
      </c>
      <c r="E172" s="7" t="s">
        <v>69</v>
      </c>
      <c r="F172" s="7" t="s">
        <v>210</v>
      </c>
      <c r="G172" s="63">
        <v>44168</v>
      </c>
      <c r="H172" s="9">
        <v>45993</v>
      </c>
      <c r="I172" s="6" t="s">
        <v>180</v>
      </c>
      <c r="J172" s="9">
        <f ca="1">TODAY()</f>
        <v>45400</v>
      </c>
      <c r="K172" s="10">
        <f ca="1">+H172-J172</f>
        <v>593</v>
      </c>
      <c r="L172" s="10">
        <f ca="1">((K172*1)/30)</f>
        <v>19.766666666666666</v>
      </c>
      <c r="M172" s="13" t="str">
        <f ca="1">IF(K172&lt;0,"VENCIDO",IF(AND(K172&gt;0,K172&lt;120),"PROXIMO A VENCER","ACTIVO"))</f>
        <v>ACTIVO</v>
      </c>
      <c r="N172" s="6" t="s">
        <v>218</v>
      </c>
      <c r="O172" s="6" t="s">
        <v>109</v>
      </c>
    </row>
    <row r="173" spans="1:15" ht="121.5">
      <c r="A173" s="6">
        <v>2020</v>
      </c>
      <c r="B173" s="6" t="s">
        <v>541</v>
      </c>
      <c r="C173" s="7" t="s">
        <v>21</v>
      </c>
      <c r="D173" s="6" t="s">
        <v>542</v>
      </c>
      <c r="E173" s="7" t="s">
        <v>69</v>
      </c>
      <c r="F173" s="7" t="s">
        <v>210</v>
      </c>
      <c r="G173" s="63">
        <v>44096</v>
      </c>
      <c r="H173" s="9">
        <v>45921</v>
      </c>
      <c r="I173" s="6" t="s">
        <v>180</v>
      </c>
      <c r="J173" s="9">
        <f ca="1">TODAY()</f>
        <v>45400</v>
      </c>
      <c r="K173" s="10">
        <f ca="1">+H173-J173</f>
        <v>521</v>
      </c>
      <c r="L173" s="10">
        <f ca="1">((K173*1)/30)</f>
        <v>17.366666666666667</v>
      </c>
      <c r="M173" s="13" t="str">
        <f ca="1">IF(K173&lt;0,"VENCIDO",IF(AND(K173&gt;0,K173&lt;120),"PROXIMO A VENCER","ACTIVO"))</f>
        <v>ACTIVO</v>
      </c>
      <c r="N173" s="6" t="s">
        <v>543</v>
      </c>
      <c r="O173" s="6" t="s">
        <v>109</v>
      </c>
    </row>
    <row r="174" spans="1:15" ht="121.5">
      <c r="A174" s="6">
        <v>2020</v>
      </c>
      <c r="B174" s="6" t="s">
        <v>544</v>
      </c>
      <c r="C174" s="7" t="s">
        <v>21</v>
      </c>
      <c r="D174" s="6" t="s">
        <v>545</v>
      </c>
      <c r="E174" s="7" t="s">
        <v>69</v>
      </c>
      <c r="F174" s="7" t="s">
        <v>210</v>
      </c>
      <c r="G174" s="63">
        <v>44160</v>
      </c>
      <c r="H174" s="9">
        <v>45985</v>
      </c>
      <c r="I174" s="6" t="s">
        <v>180</v>
      </c>
      <c r="J174" s="9">
        <f ca="1">TODAY()</f>
        <v>45400</v>
      </c>
      <c r="K174" s="10">
        <f ca="1">+H174-J174</f>
        <v>585</v>
      </c>
      <c r="L174" s="10">
        <f ca="1">((K174*1)/30)</f>
        <v>19.5</v>
      </c>
      <c r="M174" s="13" t="str">
        <f ca="1">IF(K174&lt;0,"VENCIDO",IF(AND(K174&gt;0,K174&lt;120),"PROXIMO A VENCER","ACTIVO"))</f>
        <v>ACTIVO</v>
      </c>
      <c r="N174" s="6" t="s">
        <v>543</v>
      </c>
      <c r="O174" s="6" t="s">
        <v>109</v>
      </c>
    </row>
    <row r="175" spans="1:15" ht="121.5">
      <c r="A175" s="6">
        <v>2020</v>
      </c>
      <c r="B175" s="6" t="s">
        <v>550</v>
      </c>
      <c r="C175" s="7" t="s">
        <v>21</v>
      </c>
      <c r="D175" s="6" t="s">
        <v>551</v>
      </c>
      <c r="E175" s="7" t="s">
        <v>69</v>
      </c>
      <c r="F175" s="7" t="s">
        <v>210</v>
      </c>
      <c r="G175" s="63">
        <v>44169</v>
      </c>
      <c r="H175" s="9">
        <v>45994</v>
      </c>
      <c r="I175" s="6" t="s">
        <v>180</v>
      </c>
      <c r="J175" s="9">
        <f ca="1">TODAY()</f>
        <v>45400</v>
      </c>
      <c r="K175" s="10">
        <f ca="1">+H175-J175</f>
        <v>594</v>
      </c>
      <c r="L175" s="10">
        <f ca="1">((K175*1)/30)</f>
        <v>19.8</v>
      </c>
      <c r="M175" s="13" t="str">
        <f ca="1">IF(K175&lt;0,"VENCIDO",IF(AND(K175&gt;0,K175&lt;120),"PROXIMO A VENCER","ACTIVO"))</f>
        <v>ACTIVO</v>
      </c>
      <c r="N175" s="6" t="s">
        <v>543</v>
      </c>
      <c r="O175" s="6" t="s">
        <v>109</v>
      </c>
    </row>
    <row r="176" spans="1:15" ht="121.5">
      <c r="A176" s="6">
        <v>2020</v>
      </c>
      <c r="B176" s="6" t="s">
        <v>552</v>
      </c>
      <c r="C176" s="7" t="s">
        <v>21</v>
      </c>
      <c r="D176" s="6" t="s">
        <v>553</v>
      </c>
      <c r="E176" s="7" t="s">
        <v>554</v>
      </c>
      <c r="F176" s="7" t="s">
        <v>210</v>
      </c>
      <c r="G176" s="63">
        <v>44130</v>
      </c>
      <c r="H176" s="9">
        <v>45955</v>
      </c>
      <c r="I176" s="6" t="s">
        <v>180</v>
      </c>
      <c r="J176" s="9">
        <f ca="1">TODAY()</f>
        <v>45400</v>
      </c>
      <c r="K176" s="10">
        <f ca="1">+H176-J176</f>
        <v>555</v>
      </c>
      <c r="L176" s="10">
        <f ca="1">((K176*1)/30)</f>
        <v>18.5</v>
      </c>
      <c r="M176" s="13" t="str">
        <f ca="1">IF(K176&lt;0,"VENCIDO",IF(AND(K176&gt;0,K176&lt;120),"PROXIMO A VENCER","ACTIVO"))</f>
        <v>ACTIVO</v>
      </c>
      <c r="N176" s="6" t="s">
        <v>543</v>
      </c>
      <c r="O176" s="6" t="s">
        <v>109</v>
      </c>
    </row>
    <row r="177" spans="1:15" ht="121.5">
      <c r="A177" s="6">
        <v>2020</v>
      </c>
      <c r="B177" s="6" t="s">
        <v>555</v>
      </c>
      <c r="C177" s="7" t="s">
        <v>21</v>
      </c>
      <c r="D177" s="6" t="s">
        <v>556</v>
      </c>
      <c r="E177" s="7" t="s">
        <v>69</v>
      </c>
      <c r="F177" s="7" t="s">
        <v>210</v>
      </c>
      <c r="G177" s="63">
        <v>44162</v>
      </c>
      <c r="H177" s="9">
        <v>45987</v>
      </c>
      <c r="I177" s="6" t="s">
        <v>180</v>
      </c>
      <c r="J177" s="9">
        <f ca="1">TODAY()</f>
        <v>45400</v>
      </c>
      <c r="K177" s="10">
        <f ca="1">+H177-J177</f>
        <v>587</v>
      </c>
      <c r="L177" s="10">
        <f ca="1">((K177*1)/30)</f>
        <v>19.566666666666666</v>
      </c>
      <c r="M177" s="13" t="str">
        <f ca="1">IF(K177&lt;0,"VENCIDO",IF(AND(K177&gt;0,K177&lt;120),"PROXIMO A VENCER","ACTIVO"))</f>
        <v>ACTIVO</v>
      </c>
      <c r="N177" s="6" t="s">
        <v>543</v>
      </c>
      <c r="O177" s="6" t="s">
        <v>109</v>
      </c>
    </row>
    <row r="178" spans="1:15" ht="121.5">
      <c r="A178" s="6">
        <v>2020</v>
      </c>
      <c r="B178" s="6" t="s">
        <v>557</v>
      </c>
      <c r="C178" s="7" t="s">
        <v>21</v>
      </c>
      <c r="D178" s="6" t="s">
        <v>558</v>
      </c>
      <c r="E178" s="7" t="s">
        <v>554</v>
      </c>
      <c r="F178" s="7" t="s">
        <v>210</v>
      </c>
      <c r="G178" s="63">
        <v>44165</v>
      </c>
      <c r="H178" s="63">
        <v>45990</v>
      </c>
      <c r="I178" s="6" t="s">
        <v>180</v>
      </c>
      <c r="J178" s="9">
        <f ca="1">TODAY()</f>
        <v>45400</v>
      </c>
      <c r="K178" s="10">
        <f ca="1">+H178-J178</f>
        <v>590</v>
      </c>
      <c r="L178" s="10">
        <f ca="1">((K178*1)/30)</f>
        <v>19.666666666666668</v>
      </c>
      <c r="M178" s="13" t="str">
        <f ca="1">IF(K178&lt;0,"VENCIDO",IF(AND(K178&gt;0,K178&lt;120),"PROXIMO A VENCER","ACTIVO"))</f>
        <v>ACTIVO</v>
      </c>
      <c r="N178" s="6" t="s">
        <v>543</v>
      </c>
      <c r="O178" s="6" t="s">
        <v>109</v>
      </c>
    </row>
    <row r="179" spans="1:15" ht="121.5">
      <c r="A179" s="6">
        <v>2020</v>
      </c>
      <c r="B179" s="6" t="s">
        <v>562</v>
      </c>
      <c r="C179" s="7" t="s">
        <v>21</v>
      </c>
      <c r="D179" s="6" t="s">
        <v>563</v>
      </c>
      <c r="E179" s="7" t="s">
        <v>69</v>
      </c>
      <c r="F179" s="7" t="s">
        <v>210</v>
      </c>
      <c r="G179" s="63">
        <v>44185</v>
      </c>
      <c r="H179" s="63">
        <v>46010</v>
      </c>
      <c r="I179" s="6" t="s">
        <v>180</v>
      </c>
      <c r="J179" s="9">
        <f ca="1">TODAY()</f>
        <v>45400</v>
      </c>
      <c r="K179" s="10">
        <f ca="1">+H179-J179</f>
        <v>610</v>
      </c>
      <c r="L179" s="10">
        <f ca="1">((K179*1)/30)</f>
        <v>20.333333333333332</v>
      </c>
      <c r="M179" s="13" t="str">
        <f ca="1">IF(K179&lt;0,"VENCIDO",IF(AND(K179&gt;0,K179&lt;120),"PROXIMO A VENCER","ACTIVO"))</f>
        <v>ACTIVO</v>
      </c>
      <c r="N179" s="6" t="s">
        <v>543</v>
      </c>
      <c r="O179" s="6" t="s">
        <v>109</v>
      </c>
    </row>
    <row r="180" spans="1:15" ht="121.5">
      <c r="A180" s="6">
        <v>2020</v>
      </c>
      <c r="B180" s="6" t="s">
        <v>564</v>
      </c>
      <c r="C180" s="7" t="s">
        <v>21</v>
      </c>
      <c r="D180" s="6" t="s">
        <v>565</v>
      </c>
      <c r="E180" s="7" t="s">
        <v>69</v>
      </c>
      <c r="F180" s="7" t="s">
        <v>210</v>
      </c>
      <c r="G180" s="63">
        <v>44888</v>
      </c>
      <c r="H180" s="57">
        <v>45618</v>
      </c>
      <c r="I180" s="6" t="s">
        <v>338</v>
      </c>
      <c r="J180" s="9">
        <f ca="1">TODAY()</f>
        <v>45400</v>
      </c>
      <c r="K180" s="10">
        <f ca="1">+H180-J180</f>
        <v>218</v>
      </c>
      <c r="L180" s="10">
        <f ca="1">((K180*1)/30)</f>
        <v>7.2666666666666666</v>
      </c>
      <c r="M180" s="13" t="str">
        <f ca="1">IF(K180&lt;0,"VENCIDO",IF(AND(K180&gt;0,K180&lt;120),"PROXIMO A VENCER","ACTIVO"))</f>
        <v>ACTIVO</v>
      </c>
      <c r="N180" s="6" t="s">
        <v>543</v>
      </c>
      <c r="O180" s="6" t="s">
        <v>109</v>
      </c>
    </row>
    <row r="181" spans="1:15" ht="121.5">
      <c r="A181" s="6">
        <v>2020</v>
      </c>
      <c r="B181" s="6" t="s">
        <v>566</v>
      </c>
      <c r="C181" s="7" t="s">
        <v>21</v>
      </c>
      <c r="D181" s="6" t="s">
        <v>567</v>
      </c>
      <c r="E181" s="7" t="s">
        <v>69</v>
      </c>
      <c r="F181" s="7" t="s">
        <v>210</v>
      </c>
      <c r="G181" s="63">
        <v>44166</v>
      </c>
      <c r="H181" s="63">
        <v>45991</v>
      </c>
      <c r="I181" s="6" t="s">
        <v>180</v>
      </c>
      <c r="J181" s="9">
        <f ca="1">TODAY()</f>
        <v>45400</v>
      </c>
      <c r="K181" s="10">
        <f ca="1">+H181-J181</f>
        <v>591</v>
      </c>
      <c r="L181" s="10">
        <f ca="1">((K181*1)/30)</f>
        <v>19.7</v>
      </c>
      <c r="M181" s="13" t="str">
        <f ca="1">IF(K181&lt;0,"VENCIDO",IF(AND(K181&gt;0,K181&lt;120),"PROXIMO A VENCER","ACTIVO"))</f>
        <v>ACTIVO</v>
      </c>
      <c r="N181" s="6" t="s">
        <v>543</v>
      </c>
      <c r="O181" s="6" t="s">
        <v>109</v>
      </c>
    </row>
    <row r="182" spans="1:15" ht="107.25">
      <c r="A182" s="6">
        <v>2020</v>
      </c>
      <c r="B182" s="66" t="s">
        <v>570</v>
      </c>
      <c r="C182" s="7" t="s">
        <v>484</v>
      </c>
      <c r="D182" s="6" t="s">
        <v>571</v>
      </c>
      <c r="E182" s="7" t="s">
        <v>69</v>
      </c>
      <c r="F182" s="7" t="s">
        <v>549</v>
      </c>
      <c r="G182" s="63">
        <v>45232</v>
      </c>
      <c r="H182" s="63">
        <v>45597</v>
      </c>
      <c r="I182" s="6" t="s">
        <v>267</v>
      </c>
      <c r="J182" s="9">
        <f ca="1">TODAY()</f>
        <v>45400</v>
      </c>
      <c r="K182" s="10">
        <f ca="1">+H182-J182</f>
        <v>197</v>
      </c>
      <c r="L182" s="10">
        <f ca="1">((K182*1)/30)</f>
        <v>6.5666666666666664</v>
      </c>
      <c r="M182" s="13" t="str">
        <f ca="1">IF(K182&lt;0,"VENCIDO",IF(AND(K182&gt;0,K182&lt;120),"PROXIMO A VENCER","ACTIVO"))</f>
        <v>ACTIVO</v>
      </c>
      <c r="N182" s="6" t="s">
        <v>543</v>
      </c>
      <c r="O182" s="6" t="s">
        <v>109</v>
      </c>
    </row>
    <row r="183" spans="1:15" ht="121.5">
      <c r="A183" s="66">
        <v>2020</v>
      </c>
      <c r="B183" s="66" t="s">
        <v>575</v>
      </c>
      <c r="C183" s="67" t="s">
        <v>21</v>
      </c>
      <c r="D183" s="6" t="s">
        <v>576</v>
      </c>
      <c r="E183" s="7" t="s">
        <v>69</v>
      </c>
      <c r="F183" s="7" t="s">
        <v>210</v>
      </c>
      <c r="G183" s="63">
        <v>44134</v>
      </c>
      <c r="H183" s="63">
        <v>45959</v>
      </c>
      <c r="I183" s="6" t="s">
        <v>180</v>
      </c>
      <c r="J183" s="9">
        <f ca="1">TODAY()</f>
        <v>45400</v>
      </c>
      <c r="K183" s="10">
        <f ca="1">+H183-J183</f>
        <v>559</v>
      </c>
      <c r="L183" s="10">
        <f ca="1">((K183*1)/30)</f>
        <v>18.633333333333333</v>
      </c>
      <c r="M183" s="13" t="str">
        <f ca="1">IF(K183&lt;0,"VENCIDO",IF(AND(K183&gt;0,K183&lt;120),"PROXIMO A VENCER","ACTIVO"))</f>
        <v>ACTIVO</v>
      </c>
      <c r="N183" s="6" t="s">
        <v>543</v>
      </c>
      <c r="O183" s="6" t="s">
        <v>109</v>
      </c>
    </row>
    <row r="184" spans="1:15" ht="121.5">
      <c r="A184" s="66">
        <v>2020</v>
      </c>
      <c r="B184" s="66" t="s">
        <v>577</v>
      </c>
      <c r="C184" s="67" t="s">
        <v>21</v>
      </c>
      <c r="D184" s="66" t="s">
        <v>578</v>
      </c>
      <c r="E184" s="7" t="s">
        <v>69</v>
      </c>
      <c r="F184" s="7" t="s">
        <v>210</v>
      </c>
      <c r="G184" s="72">
        <v>44856</v>
      </c>
      <c r="H184" s="72">
        <v>45586</v>
      </c>
      <c r="I184" s="66" t="s">
        <v>338</v>
      </c>
      <c r="J184" s="9">
        <f ca="1">TODAY()</f>
        <v>45400</v>
      </c>
      <c r="K184" s="10">
        <f ca="1">+H184-J184</f>
        <v>186</v>
      </c>
      <c r="L184" s="10">
        <f ca="1">((K184*1)/30)</f>
        <v>6.2</v>
      </c>
      <c r="M184" s="13" t="str">
        <f ca="1">IF(K184&lt;0,"VENCIDO",IF(AND(K184&gt;0,K184&lt;120),"PROXIMO A VENCER","ACTIVO"))</f>
        <v>ACTIVO</v>
      </c>
      <c r="N184" s="6" t="s">
        <v>543</v>
      </c>
      <c r="O184" s="6" t="s">
        <v>109</v>
      </c>
    </row>
    <row r="185" spans="1:15" ht="121.5">
      <c r="A185" s="6">
        <v>2020</v>
      </c>
      <c r="B185" s="6" t="s">
        <v>579</v>
      </c>
      <c r="C185" s="7" t="s">
        <v>21</v>
      </c>
      <c r="D185" s="6" t="s">
        <v>580</v>
      </c>
      <c r="E185" s="7" t="s">
        <v>69</v>
      </c>
      <c r="F185" s="7" t="s">
        <v>210</v>
      </c>
      <c r="G185" s="63">
        <v>45227</v>
      </c>
      <c r="H185" s="63">
        <v>46322</v>
      </c>
      <c r="I185" s="6" t="s">
        <v>217</v>
      </c>
      <c r="J185" s="9">
        <f ca="1">TODAY()</f>
        <v>45400</v>
      </c>
      <c r="K185" s="10">
        <f ca="1">+H185-J185</f>
        <v>922</v>
      </c>
      <c r="L185" s="10">
        <f ca="1">((K185*1)/30)</f>
        <v>30.733333333333334</v>
      </c>
      <c r="M185" s="13" t="str">
        <f ca="1">IF(K185&lt;0,"VENCIDO",IF(AND(K185&gt;0,K185&lt;120),"PROXIMO A VENCER","ACTIVO"))</f>
        <v>ACTIVO</v>
      </c>
      <c r="N185" s="6" t="s">
        <v>543</v>
      </c>
      <c r="O185" s="6" t="s">
        <v>109</v>
      </c>
    </row>
    <row r="186" spans="1:15" ht="121.5">
      <c r="A186" s="6">
        <v>2020</v>
      </c>
      <c r="B186" s="6" t="s">
        <v>581</v>
      </c>
      <c r="C186" s="7" t="s">
        <v>21</v>
      </c>
      <c r="D186" s="6" t="s">
        <v>582</v>
      </c>
      <c r="E186" s="7" t="s">
        <v>69</v>
      </c>
      <c r="F186" s="7" t="s">
        <v>210</v>
      </c>
      <c r="G186" s="63">
        <v>44131</v>
      </c>
      <c r="H186" s="63">
        <v>45956</v>
      </c>
      <c r="I186" s="6" t="s">
        <v>180</v>
      </c>
      <c r="J186" s="9">
        <f ca="1">TODAY()</f>
        <v>45400</v>
      </c>
      <c r="K186" s="10">
        <f ca="1">+H186-J186</f>
        <v>556</v>
      </c>
      <c r="L186" s="10">
        <f ca="1">((K186*1)/30)</f>
        <v>18.533333333333335</v>
      </c>
      <c r="M186" s="13" t="str">
        <f ca="1">IF(K186&lt;0,"VENCIDO",IF(AND(K186&gt;0,K186&lt;120),"PROXIMO A VENCER","ACTIVO"))</f>
        <v>ACTIVO</v>
      </c>
      <c r="N186" s="6" t="s">
        <v>543</v>
      </c>
      <c r="O186" s="6" t="s">
        <v>109</v>
      </c>
    </row>
    <row r="187" spans="1:15" ht="121.5">
      <c r="A187" s="6">
        <v>2020</v>
      </c>
      <c r="B187" s="6" t="s">
        <v>583</v>
      </c>
      <c r="C187" s="7" t="s">
        <v>21</v>
      </c>
      <c r="D187" s="6" t="s">
        <v>584</v>
      </c>
      <c r="E187" s="7" t="s">
        <v>69</v>
      </c>
      <c r="F187" s="7" t="s">
        <v>210</v>
      </c>
      <c r="G187" s="63">
        <v>44103</v>
      </c>
      <c r="H187" s="63">
        <v>45928</v>
      </c>
      <c r="I187" s="6" t="s">
        <v>180</v>
      </c>
      <c r="J187" s="9">
        <f ca="1">TODAY()</f>
        <v>45400</v>
      </c>
      <c r="K187" s="10">
        <f ca="1">+H187-J187</f>
        <v>528</v>
      </c>
      <c r="L187" s="10">
        <f ca="1">((K187*1)/30)</f>
        <v>17.600000000000001</v>
      </c>
      <c r="M187" s="13" t="str">
        <f ca="1">IF(K187&lt;0,"VENCIDO",IF(AND(K187&gt;0,K187&lt;120),"PROXIMO A VENCER","ACTIVO"))</f>
        <v>ACTIVO</v>
      </c>
      <c r="N187" s="6" t="s">
        <v>543</v>
      </c>
      <c r="O187" s="6" t="s">
        <v>109</v>
      </c>
    </row>
    <row r="188" spans="1:15" ht="121.5">
      <c r="A188" s="6">
        <v>2020</v>
      </c>
      <c r="B188" s="6" t="s">
        <v>588</v>
      </c>
      <c r="C188" s="7" t="s">
        <v>21</v>
      </c>
      <c r="D188" s="6" t="s">
        <v>589</v>
      </c>
      <c r="E188" s="7" t="s">
        <v>69</v>
      </c>
      <c r="F188" s="7" t="s">
        <v>210</v>
      </c>
      <c r="G188" s="63">
        <v>44090</v>
      </c>
      <c r="H188" s="63">
        <v>45915</v>
      </c>
      <c r="I188" s="6" t="s">
        <v>180</v>
      </c>
      <c r="J188" s="9">
        <f ca="1">TODAY()</f>
        <v>45400</v>
      </c>
      <c r="K188" s="10">
        <f ca="1">+H188-J188</f>
        <v>515</v>
      </c>
      <c r="L188" s="10">
        <f ca="1">((K188*1)/30)</f>
        <v>17.166666666666668</v>
      </c>
      <c r="M188" s="13" t="str">
        <f ca="1">IF(K188&lt;0,"VENCIDO",IF(AND(K188&gt;0,K188&lt;120),"PROXIMO A VENCER","ACTIVO"))</f>
        <v>ACTIVO</v>
      </c>
      <c r="N188" s="6" t="s">
        <v>543</v>
      </c>
      <c r="O188" s="6" t="s">
        <v>109</v>
      </c>
    </row>
    <row r="189" spans="1:15" ht="121.5">
      <c r="A189" s="74">
        <v>2020</v>
      </c>
      <c r="B189" s="74"/>
      <c r="C189" s="75" t="s">
        <v>21</v>
      </c>
      <c r="D189" s="74" t="s">
        <v>591</v>
      </c>
      <c r="E189" s="75" t="s">
        <v>69</v>
      </c>
      <c r="F189" s="75" t="s">
        <v>210</v>
      </c>
      <c r="G189" s="76">
        <v>44083</v>
      </c>
      <c r="H189" s="76">
        <v>45908</v>
      </c>
      <c r="I189" s="74" t="s">
        <v>180</v>
      </c>
      <c r="J189" s="9">
        <f ca="1">TODAY()</f>
        <v>45400</v>
      </c>
      <c r="K189" s="10">
        <f ca="1">+H189-J189</f>
        <v>508</v>
      </c>
      <c r="L189" s="10">
        <f ca="1">((K189*1)/30)</f>
        <v>16.933333333333334</v>
      </c>
      <c r="M189" s="13" t="str">
        <f ca="1">IF(K189&lt;0,"VENCIDO",IF(AND(K189&gt;0,K189&lt;120),"PROXIMO A VENCER","ACTIVO"))</f>
        <v>ACTIVO</v>
      </c>
      <c r="N189" s="75" t="s">
        <v>149</v>
      </c>
      <c r="O189" s="74" t="s">
        <v>109</v>
      </c>
    </row>
    <row r="190" spans="1:15" ht="121.5">
      <c r="A190" s="6">
        <v>2020</v>
      </c>
      <c r="B190" s="6" t="s">
        <v>592</v>
      </c>
      <c r="C190" s="7" t="s">
        <v>21</v>
      </c>
      <c r="D190" s="6" t="s">
        <v>593</v>
      </c>
      <c r="E190" s="7" t="s">
        <v>413</v>
      </c>
      <c r="F190" s="7" t="s">
        <v>210</v>
      </c>
      <c r="G190" s="63">
        <v>44061</v>
      </c>
      <c r="H190" s="63">
        <v>45886</v>
      </c>
      <c r="I190" s="6" t="s">
        <v>180</v>
      </c>
      <c r="J190" s="9">
        <f ca="1">TODAY()</f>
        <v>45400</v>
      </c>
      <c r="K190" s="10">
        <f ca="1">+H190-J190</f>
        <v>486</v>
      </c>
      <c r="L190" s="10">
        <f ca="1">((K190*1)/30)</f>
        <v>16.2</v>
      </c>
      <c r="M190" s="13" t="str">
        <f ca="1">IF(K190&lt;0,"VENCIDO",IF(AND(K190&gt;0,K190&lt;120),"PROXIMO A VENCER","ACTIVO"))</f>
        <v>ACTIVO</v>
      </c>
      <c r="N190" s="7" t="s">
        <v>149</v>
      </c>
      <c r="O190" s="6" t="s">
        <v>109</v>
      </c>
    </row>
    <row r="191" spans="1:15" ht="107.25">
      <c r="A191" s="6">
        <v>2020</v>
      </c>
      <c r="B191" s="6" t="s">
        <v>594</v>
      </c>
      <c r="C191" s="7" t="s">
        <v>595</v>
      </c>
      <c r="D191" s="6" t="s">
        <v>596</v>
      </c>
      <c r="E191" s="7" t="s">
        <v>413</v>
      </c>
      <c r="F191" s="7" t="s">
        <v>597</v>
      </c>
      <c r="G191" s="63">
        <v>45175</v>
      </c>
      <c r="H191" s="63">
        <v>46270</v>
      </c>
      <c r="I191" s="6" t="s">
        <v>217</v>
      </c>
      <c r="J191" s="9">
        <f ca="1">TODAY()</f>
        <v>45400</v>
      </c>
      <c r="K191" s="10">
        <f ca="1">+H191-J191</f>
        <v>870</v>
      </c>
      <c r="L191" s="10">
        <f ca="1">((K191*1)/30)</f>
        <v>29</v>
      </c>
      <c r="M191" s="13" t="str">
        <f ca="1">IF(K191&lt;0,"VENCIDO",IF(AND(K191&gt;0,K191&lt;120),"PROXIMO A VENCER","ACTIVO"))</f>
        <v>ACTIVO</v>
      </c>
      <c r="N191" s="6" t="s">
        <v>149</v>
      </c>
      <c r="O191" s="6" t="s">
        <v>109</v>
      </c>
    </row>
    <row r="192" spans="1:15" ht="121.5">
      <c r="A192" s="6">
        <v>2020</v>
      </c>
      <c r="B192" s="6" t="s">
        <v>607</v>
      </c>
      <c r="C192" s="7" t="s">
        <v>21</v>
      </c>
      <c r="D192" s="6" t="s">
        <v>608</v>
      </c>
      <c r="E192" s="7" t="s">
        <v>69</v>
      </c>
      <c r="F192" s="7" t="s">
        <v>210</v>
      </c>
      <c r="G192" s="63">
        <v>44070</v>
      </c>
      <c r="H192" s="9">
        <v>45895</v>
      </c>
      <c r="I192" s="7" t="s">
        <v>180</v>
      </c>
      <c r="J192" s="9">
        <f ca="1">TODAY()</f>
        <v>45400</v>
      </c>
      <c r="K192" s="10">
        <f ca="1">+H192-J192</f>
        <v>495</v>
      </c>
      <c r="L192" s="10">
        <f ca="1">((K192*1)/30)</f>
        <v>16.5</v>
      </c>
      <c r="M192" s="13" t="str">
        <f ca="1">IF(K192&lt;0,"VENCIDO",IF(AND(K192&gt;0,K192&lt;120),"PROXIMO A VENCER","ACTIVO"))</f>
        <v>ACTIVO</v>
      </c>
      <c r="N192" s="7" t="s">
        <v>149</v>
      </c>
      <c r="O192" s="7" t="s">
        <v>109</v>
      </c>
    </row>
    <row r="193" spans="1:15" ht="121.5">
      <c r="A193" s="6">
        <v>2020</v>
      </c>
      <c r="B193" s="6" t="s">
        <v>609</v>
      </c>
      <c r="C193" s="7" t="s">
        <v>21</v>
      </c>
      <c r="D193" s="6" t="s">
        <v>610</v>
      </c>
      <c r="E193" s="7" t="s">
        <v>233</v>
      </c>
      <c r="F193" s="7" t="s">
        <v>210</v>
      </c>
      <c r="G193" s="63">
        <v>44068</v>
      </c>
      <c r="H193" s="9">
        <v>45893</v>
      </c>
      <c r="I193" s="7" t="s">
        <v>180</v>
      </c>
      <c r="J193" s="9">
        <f ca="1">TODAY()</f>
        <v>45400</v>
      </c>
      <c r="K193" s="10">
        <f ca="1">+H193-J193</f>
        <v>493</v>
      </c>
      <c r="L193" s="10">
        <f ca="1">((K193*1)/30)</f>
        <v>16.433333333333334</v>
      </c>
      <c r="M193" s="13" t="str">
        <f ca="1">IF(K193&lt;0,"VENCIDO",IF(AND(K193&gt;0,K193&lt;120),"PROXIMO A VENCER","ACTIVO"))</f>
        <v>ACTIVO</v>
      </c>
      <c r="N193" s="7" t="s">
        <v>149</v>
      </c>
      <c r="O193" s="7" t="s">
        <v>109</v>
      </c>
    </row>
    <row r="194" spans="1:15" ht="121.5">
      <c r="A194" s="6">
        <v>2020</v>
      </c>
      <c r="B194" s="6" t="s">
        <v>611</v>
      </c>
      <c r="C194" s="7" t="s">
        <v>21</v>
      </c>
      <c r="D194" s="6" t="s">
        <v>612</v>
      </c>
      <c r="E194" s="7" t="s">
        <v>69</v>
      </c>
      <c r="F194" s="7" t="s">
        <v>210</v>
      </c>
      <c r="G194" s="63">
        <v>44057</v>
      </c>
      <c r="H194" s="9">
        <v>45882</v>
      </c>
      <c r="I194" s="7" t="s">
        <v>180</v>
      </c>
      <c r="J194" s="9">
        <f ca="1">TODAY()</f>
        <v>45400</v>
      </c>
      <c r="K194" s="10">
        <f ca="1">+H194-J194</f>
        <v>482</v>
      </c>
      <c r="L194" s="10">
        <f ca="1">((K194*1)/30)</f>
        <v>16.066666666666666</v>
      </c>
      <c r="M194" s="13" t="str">
        <f ca="1">IF(K194&lt;0,"VENCIDO",IF(AND(K194&gt;0,K194&lt;120),"PROXIMO A VENCER","ACTIVO"))</f>
        <v>ACTIVO</v>
      </c>
      <c r="N194" s="7" t="s">
        <v>149</v>
      </c>
      <c r="O194" s="7" t="s">
        <v>109</v>
      </c>
    </row>
    <row r="195" spans="1:15" ht="121.5">
      <c r="A195" s="6">
        <v>2020</v>
      </c>
      <c r="B195" s="6" t="s">
        <v>613</v>
      </c>
      <c r="C195" s="7" t="s">
        <v>21</v>
      </c>
      <c r="D195" s="6" t="s">
        <v>614</v>
      </c>
      <c r="E195" s="7" t="s">
        <v>69</v>
      </c>
      <c r="F195" s="7" t="s">
        <v>210</v>
      </c>
      <c r="G195" s="63">
        <v>44063</v>
      </c>
      <c r="H195" s="9">
        <v>45888</v>
      </c>
      <c r="I195" s="7" t="s">
        <v>180</v>
      </c>
      <c r="J195" s="9">
        <f ca="1">TODAY()</f>
        <v>45400</v>
      </c>
      <c r="K195" s="10">
        <f ca="1">+H195-J195</f>
        <v>488</v>
      </c>
      <c r="L195" s="10">
        <f ca="1">((K195*1)/30)</f>
        <v>16.266666666666666</v>
      </c>
      <c r="M195" s="13" t="str">
        <f ca="1">IF(K195&lt;0,"VENCIDO",IF(AND(K195&gt;0,K195&lt;120),"PROXIMO A VENCER","ACTIVO"))</f>
        <v>ACTIVO</v>
      </c>
      <c r="N195" s="7" t="s">
        <v>149</v>
      </c>
      <c r="O195" s="7" t="s">
        <v>109</v>
      </c>
    </row>
    <row r="196" spans="1:15" ht="121.5">
      <c r="A196" s="67">
        <v>2020</v>
      </c>
      <c r="B196" s="67" t="s">
        <v>615</v>
      </c>
      <c r="C196" s="67" t="s">
        <v>21</v>
      </c>
      <c r="D196" s="66" t="s">
        <v>616</v>
      </c>
      <c r="E196" s="67" t="s">
        <v>69</v>
      </c>
      <c r="F196" s="67" t="s">
        <v>210</v>
      </c>
      <c r="G196" s="72">
        <v>44061</v>
      </c>
      <c r="H196" s="73">
        <v>45886</v>
      </c>
      <c r="I196" s="67" t="s">
        <v>180</v>
      </c>
      <c r="J196" s="9">
        <f ca="1">TODAY()</f>
        <v>45400</v>
      </c>
      <c r="K196" s="10">
        <f ca="1">+H196-J196</f>
        <v>486</v>
      </c>
      <c r="L196" s="10">
        <f ca="1">((K196*1)/30)</f>
        <v>16.2</v>
      </c>
      <c r="M196" s="13" t="str">
        <f ca="1">IF(K196&lt;0,"VENCIDO",IF(AND(K196&gt;0,K196&lt;120),"PROXIMO A VENCER","ACTIVO"))</f>
        <v>ACTIVO</v>
      </c>
      <c r="N196" s="67" t="s">
        <v>149</v>
      </c>
      <c r="O196" s="67" t="s">
        <v>109</v>
      </c>
    </row>
    <row r="197" spans="1:15" ht="121.5">
      <c r="A197" s="6">
        <v>2020</v>
      </c>
      <c r="B197" s="6" t="s">
        <v>617</v>
      </c>
      <c r="C197" s="7" t="s">
        <v>21</v>
      </c>
      <c r="D197" s="6" t="s">
        <v>618</v>
      </c>
      <c r="E197" s="7" t="s">
        <v>69</v>
      </c>
      <c r="F197" s="7" t="s">
        <v>210</v>
      </c>
      <c r="G197" s="63">
        <v>44070</v>
      </c>
      <c r="H197" s="9">
        <v>45895</v>
      </c>
      <c r="I197" s="7" t="s">
        <v>180</v>
      </c>
      <c r="J197" s="9">
        <f ca="1">TODAY()</f>
        <v>45400</v>
      </c>
      <c r="K197" s="10">
        <f ca="1">+H197-J197</f>
        <v>495</v>
      </c>
      <c r="L197" s="10">
        <f ca="1">((K197*1)/30)</f>
        <v>16.5</v>
      </c>
      <c r="M197" s="13" t="str">
        <f ca="1">IF(K197&lt;0,"VENCIDO",IF(AND(K197&gt;0,K197&lt;120),"PROXIMO A VENCER","ACTIVO"))</f>
        <v>ACTIVO</v>
      </c>
      <c r="N197" s="7" t="s">
        <v>149</v>
      </c>
      <c r="O197" s="7" t="s">
        <v>109</v>
      </c>
    </row>
    <row r="198" spans="1:15" ht="121.5">
      <c r="A198" s="6">
        <v>2020</v>
      </c>
      <c r="B198" s="6" t="s">
        <v>619</v>
      </c>
      <c r="C198" s="7" t="s">
        <v>21</v>
      </c>
      <c r="D198" s="6" t="s">
        <v>620</v>
      </c>
      <c r="E198" s="7" t="s">
        <v>69</v>
      </c>
      <c r="F198" s="7" t="s">
        <v>210</v>
      </c>
      <c r="G198" s="63">
        <v>44061</v>
      </c>
      <c r="H198" s="9">
        <v>45886</v>
      </c>
      <c r="I198" s="7" t="s">
        <v>180</v>
      </c>
      <c r="J198" s="9">
        <f ca="1">TODAY()</f>
        <v>45400</v>
      </c>
      <c r="K198" s="10">
        <f ca="1">+H198-J198</f>
        <v>486</v>
      </c>
      <c r="L198" s="10">
        <f ca="1">((K198*1)/30)</f>
        <v>16.2</v>
      </c>
      <c r="M198" s="13" t="str">
        <f ca="1">IF(K198&lt;0,"VENCIDO",IF(AND(K198&gt;0,K198&lt;120),"PROXIMO A VENCER","ACTIVO"))</f>
        <v>ACTIVO</v>
      </c>
      <c r="N198" s="7" t="s">
        <v>149</v>
      </c>
      <c r="O198" s="7" t="s">
        <v>109</v>
      </c>
    </row>
    <row r="199" spans="1:15" ht="121.5">
      <c r="A199" s="6">
        <v>2020</v>
      </c>
      <c r="B199" s="6" t="s">
        <v>621</v>
      </c>
      <c r="C199" s="7" t="s">
        <v>21</v>
      </c>
      <c r="D199" s="6" t="s">
        <v>622</v>
      </c>
      <c r="E199" s="7" t="s">
        <v>69</v>
      </c>
      <c r="F199" s="7" t="s">
        <v>210</v>
      </c>
      <c r="G199" s="63">
        <v>44061</v>
      </c>
      <c r="H199" s="9">
        <v>45886</v>
      </c>
      <c r="I199" s="7" t="s">
        <v>180</v>
      </c>
      <c r="J199" s="9">
        <f ca="1">TODAY()</f>
        <v>45400</v>
      </c>
      <c r="K199" s="10">
        <f ca="1">+H199-J199</f>
        <v>486</v>
      </c>
      <c r="L199" s="10">
        <f ca="1">((K199*1)/30)</f>
        <v>16.2</v>
      </c>
      <c r="M199" s="13" t="str">
        <f ca="1">IF(K199&lt;0,"VENCIDO",IF(AND(K199&gt;0,K199&lt;120),"PROXIMO A VENCER","ACTIVO"))</f>
        <v>ACTIVO</v>
      </c>
      <c r="N199" s="7" t="s">
        <v>149</v>
      </c>
      <c r="O199" s="7" t="s">
        <v>109</v>
      </c>
    </row>
    <row r="200" spans="1:15" ht="121.5">
      <c r="A200" s="7">
        <v>2020</v>
      </c>
      <c r="B200" s="7" t="s">
        <v>625</v>
      </c>
      <c r="C200" s="77" t="s">
        <v>21</v>
      </c>
      <c r="D200" s="6" t="s">
        <v>626</v>
      </c>
      <c r="E200" s="7" t="s">
        <v>69</v>
      </c>
      <c r="F200" s="7" t="s">
        <v>210</v>
      </c>
      <c r="G200" s="63">
        <v>43998</v>
      </c>
      <c r="H200" s="9">
        <v>45823</v>
      </c>
      <c r="I200" s="7" t="s">
        <v>102</v>
      </c>
      <c r="J200" s="9">
        <f ca="1">TODAY()</f>
        <v>45400</v>
      </c>
      <c r="K200" s="10">
        <f ca="1">+H200-J200</f>
        <v>423</v>
      </c>
      <c r="L200" s="10">
        <f ca="1">((K200*1)/30)</f>
        <v>14.1</v>
      </c>
      <c r="M200" s="13" t="str">
        <f ca="1">IF(K200&lt;0,"VENCIDO",IF(AND(K200&gt;0,K200&lt;120),"PROXIMO A VENCER","ACTIVO"))</f>
        <v>ACTIVO</v>
      </c>
      <c r="N200" s="7" t="s">
        <v>149</v>
      </c>
      <c r="O200" s="6" t="s">
        <v>109</v>
      </c>
    </row>
    <row r="201" spans="1:15" ht="121.5">
      <c r="A201" s="7">
        <v>2020</v>
      </c>
      <c r="B201" s="7" t="s">
        <v>628</v>
      </c>
      <c r="C201" s="77" t="s">
        <v>21</v>
      </c>
      <c r="D201" s="6" t="s">
        <v>629</v>
      </c>
      <c r="E201" s="7" t="s">
        <v>69</v>
      </c>
      <c r="F201" s="7" t="s">
        <v>210</v>
      </c>
      <c r="G201" s="63">
        <v>43987</v>
      </c>
      <c r="H201" s="9">
        <v>45812</v>
      </c>
      <c r="I201" s="7" t="s">
        <v>102</v>
      </c>
      <c r="J201" s="9">
        <f ca="1">TODAY()</f>
        <v>45400</v>
      </c>
      <c r="K201" s="10">
        <f ca="1">+H201-J201</f>
        <v>412</v>
      </c>
      <c r="L201" s="10">
        <f ca="1">((K201*1)/30)</f>
        <v>13.733333333333333</v>
      </c>
      <c r="M201" s="13" t="str">
        <f ca="1">IF(K201&lt;0,"VENCIDO",IF(AND(K201&gt;0,K201&lt;120),"PROXIMO A VENCER","ACTIVO"))</f>
        <v>ACTIVO</v>
      </c>
      <c r="N201" s="7" t="s">
        <v>149</v>
      </c>
      <c r="O201" s="6" t="s">
        <v>109</v>
      </c>
    </row>
    <row r="202" spans="1:15" ht="121.5">
      <c r="A202" s="7">
        <v>2020</v>
      </c>
      <c r="B202" s="7" t="s">
        <v>630</v>
      </c>
      <c r="C202" s="7" t="s">
        <v>21</v>
      </c>
      <c r="D202" s="6" t="s">
        <v>631</v>
      </c>
      <c r="E202" s="7" t="s">
        <v>69</v>
      </c>
      <c r="F202" s="7" t="s">
        <v>210</v>
      </c>
      <c r="G202" s="63">
        <v>43970</v>
      </c>
      <c r="H202" s="63">
        <v>45795</v>
      </c>
      <c r="I202" s="6" t="s">
        <v>180</v>
      </c>
      <c r="J202" s="9">
        <f ca="1">TODAY()</f>
        <v>45400</v>
      </c>
      <c r="K202" s="10">
        <f ca="1">+H202-J202</f>
        <v>395</v>
      </c>
      <c r="L202" s="10">
        <f ca="1">((K202*1)/30)</f>
        <v>13.166666666666666</v>
      </c>
      <c r="M202" s="13" t="str">
        <f ca="1">IF(K202&lt;0,"VENCIDO",IF(AND(K202&gt;0,K202&lt;120),"PROXIMO A VENCER","ACTIVO"))</f>
        <v>ACTIVO</v>
      </c>
      <c r="N202" s="7" t="s">
        <v>149</v>
      </c>
      <c r="O202" s="6" t="s">
        <v>109</v>
      </c>
    </row>
    <row r="203" spans="1:15" ht="121.5">
      <c r="A203" s="7">
        <v>2020</v>
      </c>
      <c r="B203" s="7" t="s">
        <v>639</v>
      </c>
      <c r="C203" s="77" t="s">
        <v>21</v>
      </c>
      <c r="D203" s="6" t="s">
        <v>640</v>
      </c>
      <c r="E203" s="7" t="s">
        <v>69</v>
      </c>
      <c r="F203" s="7" t="s">
        <v>210</v>
      </c>
      <c r="G203" s="63">
        <v>43937</v>
      </c>
      <c r="H203" s="9">
        <v>45762</v>
      </c>
      <c r="I203" s="7" t="s">
        <v>180</v>
      </c>
      <c r="J203" s="9">
        <f ca="1">TODAY()</f>
        <v>45400</v>
      </c>
      <c r="K203" s="10">
        <f ca="1">+H203-J203</f>
        <v>362</v>
      </c>
      <c r="L203" s="10">
        <f ca="1">((K203*1)/30)</f>
        <v>12.066666666666666</v>
      </c>
      <c r="M203" s="13" t="str">
        <f ca="1">IF(K203&lt;0,"VENCIDO",IF(AND(K203&gt;0,K203&lt;120),"PROXIMO A VENCER","ACTIVO"))</f>
        <v>ACTIVO</v>
      </c>
      <c r="N203" s="7" t="s">
        <v>149</v>
      </c>
      <c r="O203" s="7" t="s">
        <v>109</v>
      </c>
    </row>
    <row r="204" spans="1:15" ht="152.25">
      <c r="A204" s="7">
        <v>2020</v>
      </c>
      <c r="B204" s="7" t="s">
        <v>642</v>
      </c>
      <c r="C204" s="77" t="s">
        <v>484</v>
      </c>
      <c r="D204" s="6" t="s">
        <v>643</v>
      </c>
      <c r="E204" s="7" t="s">
        <v>69</v>
      </c>
      <c r="F204" s="7" t="s">
        <v>644</v>
      </c>
      <c r="G204" s="63">
        <v>43894</v>
      </c>
      <c r="H204" s="9">
        <v>45719</v>
      </c>
      <c r="I204" s="7" t="s">
        <v>102</v>
      </c>
      <c r="J204" s="9">
        <f ca="1">TODAY()</f>
        <v>45400</v>
      </c>
      <c r="K204" s="10">
        <f ca="1">+H204-J204</f>
        <v>319</v>
      </c>
      <c r="L204" s="10">
        <f ca="1">((K204*1)/30)</f>
        <v>10.633333333333333</v>
      </c>
      <c r="M204" s="13" t="str">
        <f ca="1">IF(K204&lt;0,"VENCIDO",IF(AND(K204&gt;0,K204&lt;120),"PROXIMO A VENCER","ACTIVO"))</f>
        <v>ACTIVO</v>
      </c>
      <c r="N204" s="7" t="s">
        <v>149</v>
      </c>
      <c r="O204" s="7" t="s">
        <v>109</v>
      </c>
    </row>
    <row r="205" spans="1:15" ht="121.5">
      <c r="A205" s="7">
        <v>2020</v>
      </c>
      <c r="B205" s="7">
        <v>4</v>
      </c>
      <c r="C205" s="77" t="s">
        <v>21</v>
      </c>
      <c r="D205" s="6" t="s">
        <v>648</v>
      </c>
      <c r="E205" s="7" t="s">
        <v>69</v>
      </c>
      <c r="F205" s="7" t="s">
        <v>649</v>
      </c>
      <c r="G205" s="63">
        <v>43893</v>
      </c>
      <c r="H205" s="9">
        <v>45718</v>
      </c>
      <c r="I205" s="7" t="s">
        <v>102</v>
      </c>
      <c r="J205" s="9">
        <f ca="1">TODAY()</f>
        <v>45400</v>
      </c>
      <c r="K205" s="10">
        <f ca="1">+H205-J205</f>
        <v>318</v>
      </c>
      <c r="L205" s="10">
        <f ca="1">((K205*1)/30)</f>
        <v>10.6</v>
      </c>
      <c r="M205" s="13" t="str">
        <f ca="1">IF(K205&lt;0,"VENCIDO",IF(AND(K205&gt;0,K205&lt;120),"PROXIMO A VENCER","ACTIVO"))</f>
        <v>ACTIVO</v>
      </c>
      <c r="N205" s="7" t="s">
        <v>149</v>
      </c>
      <c r="O205" s="7" t="s">
        <v>109</v>
      </c>
    </row>
    <row r="206" spans="1:15" ht="107.25">
      <c r="A206" s="7">
        <v>2020</v>
      </c>
      <c r="B206" s="7">
        <v>3</v>
      </c>
      <c r="C206" s="77" t="s">
        <v>21</v>
      </c>
      <c r="D206" s="6" t="s">
        <v>651</v>
      </c>
      <c r="E206" s="7" t="s">
        <v>413</v>
      </c>
      <c r="F206" s="7" t="s">
        <v>652</v>
      </c>
      <c r="G206" s="63">
        <v>43853</v>
      </c>
      <c r="H206" s="9">
        <v>45679</v>
      </c>
      <c r="I206" s="7" t="s">
        <v>102</v>
      </c>
      <c r="J206" s="9">
        <f ca="1">TODAY()</f>
        <v>45400</v>
      </c>
      <c r="K206" s="10">
        <f ca="1">+H206-J206</f>
        <v>279</v>
      </c>
      <c r="L206" s="10">
        <f ca="1">((K206*1)/30)</f>
        <v>9.3000000000000007</v>
      </c>
      <c r="M206" s="13" t="str">
        <f ca="1">IF(K206&lt;0,"VENCIDO",IF(AND(K206&gt;0,K206&lt;120),"PROXIMO A VENCER","ACTIVO"))</f>
        <v>ACTIVO</v>
      </c>
      <c r="N206" s="7" t="s">
        <v>149</v>
      </c>
      <c r="O206" s="7" t="s">
        <v>109</v>
      </c>
    </row>
    <row r="207" spans="1:15" ht="121.5">
      <c r="A207" s="7">
        <v>2020</v>
      </c>
      <c r="B207" s="7">
        <v>2</v>
      </c>
      <c r="C207" s="77" t="s">
        <v>21</v>
      </c>
      <c r="D207" s="6" t="s">
        <v>653</v>
      </c>
      <c r="E207" s="7" t="s">
        <v>69</v>
      </c>
      <c r="F207" s="7" t="s">
        <v>210</v>
      </c>
      <c r="G207" s="63">
        <v>43886</v>
      </c>
      <c r="H207" s="9">
        <v>45712</v>
      </c>
      <c r="I207" s="7" t="s">
        <v>102</v>
      </c>
      <c r="J207" s="9">
        <f ca="1">TODAY()</f>
        <v>45400</v>
      </c>
      <c r="K207" s="10">
        <f ca="1">+H207-J207</f>
        <v>312</v>
      </c>
      <c r="L207" s="10">
        <f ca="1">((K207*1)/30)</f>
        <v>10.4</v>
      </c>
      <c r="M207" s="13" t="str">
        <f ca="1">IF(K207&lt;0,"VENCIDO",IF(AND(K207&gt;0,K207&lt;120),"PROXIMO A VENCER","ACTIVO"))</f>
        <v>ACTIVO</v>
      </c>
      <c r="N207" s="7" t="s">
        <v>149</v>
      </c>
      <c r="O207" s="7" t="s">
        <v>109</v>
      </c>
    </row>
    <row r="208" spans="1:15" ht="38.25">
      <c r="A208" s="68">
        <v>2020</v>
      </c>
      <c r="B208" s="68">
        <v>1</v>
      </c>
      <c r="C208" s="68" t="s">
        <v>655</v>
      </c>
      <c r="D208" s="69" t="s">
        <v>656</v>
      </c>
      <c r="E208" s="68" t="s">
        <v>233</v>
      </c>
      <c r="F208" s="68" t="s">
        <v>657</v>
      </c>
      <c r="G208" s="70">
        <v>44160</v>
      </c>
      <c r="H208" s="70">
        <v>45985</v>
      </c>
      <c r="I208" s="68" t="s">
        <v>180</v>
      </c>
      <c r="J208" s="9">
        <f ca="1">TODAY()</f>
        <v>45400</v>
      </c>
      <c r="K208" s="10">
        <f ca="1">+H208-J208</f>
        <v>585</v>
      </c>
      <c r="L208" s="10">
        <f ca="1">((K208*1)/30)</f>
        <v>19.5</v>
      </c>
      <c r="M208" s="13" t="str">
        <f ca="1">IF(K208&lt;0,"VENCIDO",IF(AND(K208&gt;0,K208&lt;120),"PROXIMO A VENCER","ACTIVO"))</f>
        <v>ACTIVO</v>
      </c>
      <c r="N208" s="68"/>
      <c r="O208" s="68" t="s">
        <v>528</v>
      </c>
    </row>
    <row r="209" spans="1:15" ht="91.5">
      <c r="A209" s="7">
        <v>2019</v>
      </c>
      <c r="B209" s="7">
        <v>25</v>
      </c>
      <c r="C209" s="77" t="s">
        <v>21</v>
      </c>
      <c r="D209" s="6" t="s">
        <v>660</v>
      </c>
      <c r="E209" s="7" t="s">
        <v>661</v>
      </c>
      <c r="F209" s="77" t="s">
        <v>662</v>
      </c>
      <c r="G209" s="63">
        <v>43794</v>
      </c>
      <c r="H209" s="9">
        <v>45620</v>
      </c>
      <c r="I209" s="7" t="s">
        <v>102</v>
      </c>
      <c r="J209" s="9">
        <f ca="1">TODAY()</f>
        <v>45400</v>
      </c>
      <c r="K209" s="10">
        <f ca="1">+H209-J209</f>
        <v>220</v>
      </c>
      <c r="L209" s="10">
        <f ca="1">((K209*1)/30)</f>
        <v>7.333333333333333</v>
      </c>
      <c r="M209" s="13" t="str">
        <f ca="1">IF(K209&lt;0,"VENCIDO",IF(AND(K209&gt;0,K209&lt;120),"PROXIMO A VENCER","ACTIVO"))</f>
        <v>ACTIVO</v>
      </c>
      <c r="N209" s="7" t="s">
        <v>149</v>
      </c>
      <c r="O209" s="7" t="s">
        <v>109</v>
      </c>
    </row>
    <row r="210" spans="1:15" ht="76.5">
      <c r="A210" s="77">
        <v>2019</v>
      </c>
      <c r="B210" s="77">
        <v>24</v>
      </c>
      <c r="C210" s="77" t="s">
        <v>663</v>
      </c>
      <c r="D210" s="5" t="s">
        <v>664</v>
      </c>
      <c r="E210" s="7" t="s">
        <v>413</v>
      </c>
      <c r="F210" s="77" t="s">
        <v>665</v>
      </c>
      <c r="G210" s="82">
        <v>43666</v>
      </c>
      <c r="H210" s="83">
        <v>45492</v>
      </c>
      <c r="I210" s="7" t="s">
        <v>102</v>
      </c>
      <c r="J210" s="9">
        <f ca="1">TODAY()</f>
        <v>45400</v>
      </c>
      <c r="K210" s="10">
        <f ca="1">+H210-J210</f>
        <v>92</v>
      </c>
      <c r="L210" s="10">
        <f ca="1">((K210*1)/30)</f>
        <v>3.0666666666666669</v>
      </c>
      <c r="M210" s="13" t="str">
        <f ca="1">IF(K210&lt;0,"VENCIDO",IF(AND(K210&gt;0,K210&lt;120),"PROXIMO A VENCER","ACTIVO"))</f>
        <v>PROXIMO A VENCER</v>
      </c>
      <c r="N210" s="7"/>
      <c r="O210" s="7" t="s">
        <v>109</v>
      </c>
    </row>
    <row r="211" spans="1:15" ht="137.25">
      <c r="A211" s="77">
        <v>2019</v>
      </c>
      <c r="B211" s="77">
        <v>22</v>
      </c>
      <c r="C211" s="77" t="s">
        <v>484</v>
      </c>
      <c r="D211" s="5" t="s">
        <v>671</v>
      </c>
      <c r="E211" s="7" t="s">
        <v>69</v>
      </c>
      <c r="F211" s="77" t="s">
        <v>672</v>
      </c>
      <c r="G211" s="82">
        <v>43636</v>
      </c>
      <c r="H211" s="83">
        <v>45462</v>
      </c>
      <c r="I211" s="7" t="s">
        <v>102</v>
      </c>
      <c r="J211" s="9">
        <f ca="1">TODAY()</f>
        <v>45400</v>
      </c>
      <c r="K211" s="10">
        <f ca="1">+H211-J211</f>
        <v>62</v>
      </c>
      <c r="L211" s="10">
        <f ca="1">((K211*1)/30)</f>
        <v>2.0666666666666669</v>
      </c>
      <c r="M211" s="13" t="str">
        <f ca="1">IF(K211&lt;0,"VENCIDO",IF(AND(K211&gt;0,K211&lt;120),"PROXIMO A VENCER","ACTIVO"))</f>
        <v>PROXIMO A VENCER</v>
      </c>
      <c r="N211" s="7" t="s">
        <v>149</v>
      </c>
      <c r="O211" s="7" t="s">
        <v>109</v>
      </c>
    </row>
    <row r="212" spans="1:15" ht="91.5">
      <c r="A212" s="77">
        <v>2019</v>
      </c>
      <c r="B212" s="77">
        <v>21</v>
      </c>
      <c r="C212" s="77" t="s">
        <v>666</v>
      </c>
      <c r="D212" s="5" t="s">
        <v>673</v>
      </c>
      <c r="E212" s="7" t="s">
        <v>69</v>
      </c>
      <c r="F212" s="77" t="s">
        <v>674</v>
      </c>
      <c r="G212" s="82">
        <v>43709</v>
      </c>
      <c r="H212" s="83">
        <v>45534</v>
      </c>
      <c r="I212" s="7" t="s">
        <v>102</v>
      </c>
      <c r="J212" s="9">
        <f ca="1">TODAY()</f>
        <v>45400</v>
      </c>
      <c r="K212" s="10">
        <f ca="1">+H212-J212</f>
        <v>134</v>
      </c>
      <c r="L212" s="10">
        <f ca="1">((K212*1)/30)</f>
        <v>4.4666666666666668</v>
      </c>
      <c r="M212" s="13" t="str">
        <f ca="1">IF(K212&lt;0,"VENCIDO",IF(AND(K212&gt;0,K212&lt;120),"PROXIMO A VENCER","ACTIVO"))</f>
        <v>ACTIVO</v>
      </c>
      <c r="N212" s="77" t="s">
        <v>675</v>
      </c>
      <c r="O212" s="7" t="s">
        <v>109</v>
      </c>
    </row>
    <row r="213" spans="1:15" ht="91.5">
      <c r="A213" s="7">
        <v>2019</v>
      </c>
      <c r="B213" s="7">
        <v>19</v>
      </c>
      <c r="C213" s="77" t="s">
        <v>21</v>
      </c>
      <c r="D213" s="5" t="s">
        <v>681</v>
      </c>
      <c r="E213" s="7" t="s">
        <v>69</v>
      </c>
      <c r="F213" s="77" t="s">
        <v>662</v>
      </c>
      <c r="G213" s="82">
        <v>43606</v>
      </c>
      <c r="H213" s="83">
        <v>45430</v>
      </c>
      <c r="I213" s="7" t="s">
        <v>102</v>
      </c>
      <c r="J213" s="9">
        <f ca="1">TODAY()</f>
        <v>45400</v>
      </c>
      <c r="K213" s="10">
        <f ca="1">+H213-J213</f>
        <v>30</v>
      </c>
      <c r="L213" s="10">
        <f ca="1">((K213*1)/30)</f>
        <v>1</v>
      </c>
      <c r="M213" s="13" t="str">
        <f ca="1">IF(K213&lt;0,"VENCIDO",IF(AND(K213&gt;0,K213&lt;120),"PROXIMO A VENCER","ACTIVO"))</f>
        <v>PROXIMO A VENCER</v>
      </c>
      <c r="N213" s="77" t="s">
        <v>682</v>
      </c>
      <c r="O213" s="7" t="s">
        <v>109</v>
      </c>
    </row>
    <row r="214" spans="1:15" ht="91.5">
      <c r="A214" s="7">
        <v>2019</v>
      </c>
      <c r="B214" s="7">
        <v>18</v>
      </c>
      <c r="C214" s="77" t="s">
        <v>21</v>
      </c>
      <c r="D214" s="5" t="s">
        <v>684</v>
      </c>
      <c r="E214" s="7" t="s">
        <v>413</v>
      </c>
      <c r="F214" s="77" t="s">
        <v>662</v>
      </c>
      <c r="G214" s="82">
        <v>43609</v>
      </c>
      <c r="H214" s="83">
        <v>45435</v>
      </c>
      <c r="I214" s="7" t="s">
        <v>102</v>
      </c>
      <c r="J214" s="9">
        <f ca="1">TODAY()</f>
        <v>45400</v>
      </c>
      <c r="K214" s="10">
        <f ca="1">+H214-J214</f>
        <v>35</v>
      </c>
      <c r="L214" s="10">
        <f ca="1">((K214*1)/30)</f>
        <v>1.1666666666666667</v>
      </c>
      <c r="M214" s="13" t="str">
        <f ca="1">IF(K214&lt;0,"VENCIDO",IF(AND(K214&gt;0,K214&lt;120),"PROXIMO A VENCER","ACTIVO"))</f>
        <v>PROXIMO A VENCER</v>
      </c>
      <c r="N214" s="77" t="s">
        <v>682</v>
      </c>
      <c r="O214" s="7" t="s">
        <v>109</v>
      </c>
    </row>
    <row r="215" spans="1:15" ht="107.25">
      <c r="A215" s="7">
        <v>2019</v>
      </c>
      <c r="B215" s="7">
        <v>17</v>
      </c>
      <c r="C215" s="77" t="s">
        <v>21</v>
      </c>
      <c r="D215" s="5" t="s">
        <v>686</v>
      </c>
      <c r="E215" s="7" t="s">
        <v>69</v>
      </c>
      <c r="F215" s="77" t="s">
        <v>687</v>
      </c>
      <c r="G215" s="82">
        <v>43606</v>
      </c>
      <c r="H215" s="83">
        <v>45432</v>
      </c>
      <c r="I215" s="7" t="s">
        <v>102</v>
      </c>
      <c r="J215" s="9">
        <f ca="1">TODAY()</f>
        <v>45400</v>
      </c>
      <c r="K215" s="10">
        <f ca="1">+H215-J215</f>
        <v>32</v>
      </c>
      <c r="L215" s="10">
        <f ca="1">((K215*1)/30)</f>
        <v>1.0666666666666667</v>
      </c>
      <c r="M215" s="13" t="str">
        <f ca="1">IF(K215&lt;0,"VENCIDO",IF(AND(K215&gt;0,K215&lt;120),"PROXIMO A VENCER","ACTIVO"))</f>
        <v>PROXIMO A VENCER</v>
      </c>
      <c r="N215" s="77" t="s">
        <v>682</v>
      </c>
      <c r="O215" s="7" t="s">
        <v>109</v>
      </c>
    </row>
    <row r="216" spans="1:15" ht="152.25">
      <c r="A216" s="7">
        <v>2019</v>
      </c>
      <c r="B216" s="7">
        <v>16</v>
      </c>
      <c r="C216" s="77" t="s">
        <v>484</v>
      </c>
      <c r="D216" s="5" t="s">
        <v>689</v>
      </c>
      <c r="E216" s="7" t="s">
        <v>69</v>
      </c>
      <c r="F216" s="77" t="s">
        <v>690</v>
      </c>
      <c r="G216" s="82">
        <v>43615</v>
      </c>
      <c r="H216" s="83">
        <v>45441</v>
      </c>
      <c r="I216" s="7" t="s">
        <v>102</v>
      </c>
      <c r="J216" s="9">
        <f ca="1">TODAY()</f>
        <v>45400</v>
      </c>
      <c r="K216" s="10">
        <f ca="1">+H216-J216</f>
        <v>41</v>
      </c>
      <c r="L216" s="10">
        <f ca="1">((K216*1)/30)</f>
        <v>1.3666666666666667</v>
      </c>
      <c r="M216" s="13" t="str">
        <f ca="1">IF(K216&lt;0,"VENCIDO",IF(AND(K216&gt;0,K216&lt;120),"PROXIMO A VENCER","ACTIVO"))</f>
        <v>PROXIMO A VENCER</v>
      </c>
      <c r="N216" s="77" t="s">
        <v>682</v>
      </c>
      <c r="O216" s="7" t="s">
        <v>109</v>
      </c>
    </row>
    <row r="217" spans="1:15" ht="107.25">
      <c r="A217" s="7">
        <v>2019</v>
      </c>
      <c r="B217" s="7">
        <v>15</v>
      </c>
      <c r="C217" s="77" t="s">
        <v>21</v>
      </c>
      <c r="D217" s="5" t="s">
        <v>692</v>
      </c>
      <c r="E217" s="7" t="s">
        <v>69</v>
      </c>
      <c r="F217" s="77" t="s">
        <v>693</v>
      </c>
      <c r="G217" s="82">
        <v>43627</v>
      </c>
      <c r="H217" s="83">
        <v>45422</v>
      </c>
      <c r="I217" s="7" t="s">
        <v>102</v>
      </c>
      <c r="J217" s="9">
        <f ca="1">TODAY()</f>
        <v>45400</v>
      </c>
      <c r="K217" s="10">
        <f ca="1">+H217-J217</f>
        <v>22</v>
      </c>
      <c r="L217" s="10">
        <f ca="1">((K217*1)/30)</f>
        <v>0.73333333333333328</v>
      </c>
      <c r="M217" s="13" t="str">
        <f ca="1">IF(K217&lt;0,"VENCIDO",IF(AND(K217&gt;0,K217&lt;120),"PROXIMO A VENCER","ACTIVO"))</f>
        <v>PROXIMO A VENCER</v>
      </c>
      <c r="N217" s="77" t="s">
        <v>682</v>
      </c>
      <c r="O217" s="7" t="s">
        <v>109</v>
      </c>
    </row>
    <row r="218" spans="1:15" ht="107.25">
      <c r="A218" s="7">
        <v>2019</v>
      </c>
      <c r="B218" s="7">
        <v>14</v>
      </c>
      <c r="C218" s="77" t="s">
        <v>21</v>
      </c>
      <c r="D218" s="5" t="s">
        <v>695</v>
      </c>
      <c r="E218" s="7" t="s">
        <v>69</v>
      </c>
      <c r="F218" s="77" t="s">
        <v>693</v>
      </c>
      <c r="G218" s="82">
        <v>43585</v>
      </c>
      <c r="H218" s="83">
        <v>45411</v>
      </c>
      <c r="I218" s="7" t="s">
        <v>102</v>
      </c>
      <c r="J218" s="9">
        <f ca="1">TODAY()</f>
        <v>45400</v>
      </c>
      <c r="K218" s="10">
        <f ca="1">+H218-J218</f>
        <v>11</v>
      </c>
      <c r="L218" s="10">
        <f ca="1">((K218*1)/30)</f>
        <v>0.36666666666666664</v>
      </c>
      <c r="M218" s="13" t="str">
        <f ca="1">IF(K218&lt;0,"VENCIDO",IF(AND(K218&gt;0,K218&lt;120),"PROXIMO A VENCER","ACTIVO"))</f>
        <v>PROXIMO A VENCER</v>
      </c>
      <c r="N218" s="7"/>
      <c r="O218" s="7" t="s">
        <v>109</v>
      </c>
    </row>
    <row r="219" spans="1:15" ht="107.25">
      <c r="A219" s="7">
        <v>2019</v>
      </c>
      <c r="B219" s="7">
        <v>12</v>
      </c>
      <c r="C219" s="77" t="s">
        <v>21</v>
      </c>
      <c r="D219" s="5" t="s">
        <v>701</v>
      </c>
      <c r="E219" s="7" t="s">
        <v>413</v>
      </c>
      <c r="F219" s="77" t="s">
        <v>702</v>
      </c>
      <c r="G219" s="82">
        <v>43647</v>
      </c>
      <c r="H219" s="83">
        <v>45473</v>
      </c>
      <c r="I219" s="7" t="s">
        <v>102</v>
      </c>
      <c r="J219" s="9">
        <f ca="1">TODAY()</f>
        <v>45400</v>
      </c>
      <c r="K219" s="10">
        <f ca="1">+H219-J219</f>
        <v>73</v>
      </c>
      <c r="L219" s="10">
        <f ca="1">((K219*1)/30)</f>
        <v>2.4333333333333331</v>
      </c>
      <c r="M219" s="13" t="str">
        <f ca="1">IF(K219&lt;0,"VENCIDO",IF(AND(K219&gt;0,K219&lt;120),"PROXIMO A VENCER","ACTIVO"))</f>
        <v>PROXIMO A VENCER</v>
      </c>
      <c r="N219" s="77" t="s">
        <v>682</v>
      </c>
      <c r="O219" s="7" t="s">
        <v>109</v>
      </c>
    </row>
    <row r="220" spans="1:15" ht="107.25">
      <c r="A220" s="7">
        <v>2019</v>
      </c>
      <c r="B220" s="7">
        <v>11</v>
      </c>
      <c r="C220" s="77" t="s">
        <v>21</v>
      </c>
      <c r="D220" s="5" t="s">
        <v>704</v>
      </c>
      <c r="E220" s="7" t="s">
        <v>69</v>
      </c>
      <c r="F220" s="77" t="s">
        <v>705</v>
      </c>
      <c r="G220" s="82">
        <v>43665</v>
      </c>
      <c r="H220" s="83">
        <v>45491</v>
      </c>
      <c r="I220" s="7" t="s">
        <v>102</v>
      </c>
      <c r="J220" s="9">
        <f ca="1">TODAY()</f>
        <v>45400</v>
      </c>
      <c r="K220" s="10">
        <f ca="1">+H220-J220</f>
        <v>91</v>
      </c>
      <c r="L220" s="10">
        <f ca="1">((K220*1)/30)</f>
        <v>3.0333333333333332</v>
      </c>
      <c r="M220" s="13" t="str">
        <f ca="1">IF(K220&lt;0,"VENCIDO",IF(AND(K220&gt;0,K220&lt;120),"PROXIMO A VENCER","ACTIVO"))</f>
        <v>PROXIMO A VENCER</v>
      </c>
      <c r="N220" s="77" t="s">
        <v>682</v>
      </c>
      <c r="O220" s="7" t="s">
        <v>109</v>
      </c>
    </row>
    <row r="221" spans="1:15" ht="137.25">
      <c r="A221" s="7">
        <v>2019</v>
      </c>
      <c r="B221" s="7">
        <v>10</v>
      </c>
      <c r="C221" s="77" t="s">
        <v>484</v>
      </c>
      <c r="D221" s="5" t="s">
        <v>707</v>
      </c>
      <c r="E221" s="7" t="s">
        <v>69</v>
      </c>
      <c r="F221" s="77" t="s">
        <v>708</v>
      </c>
      <c r="G221" s="82">
        <v>43641</v>
      </c>
      <c r="H221" s="83">
        <v>45467</v>
      </c>
      <c r="I221" s="7" t="s">
        <v>102</v>
      </c>
      <c r="J221" s="9">
        <f ca="1">TODAY()</f>
        <v>45400</v>
      </c>
      <c r="K221" s="10">
        <f ca="1">+H221-J221</f>
        <v>67</v>
      </c>
      <c r="L221" s="10">
        <f ca="1">((K221*1)/30)</f>
        <v>2.2333333333333334</v>
      </c>
      <c r="M221" s="13" t="str">
        <f ca="1">IF(K221&lt;0,"VENCIDO",IF(AND(K221&gt;0,K221&lt;120),"PROXIMO A VENCER","ACTIVO"))</f>
        <v>PROXIMO A VENCER</v>
      </c>
      <c r="N221" s="77" t="s">
        <v>682</v>
      </c>
      <c r="O221" s="7" t="s">
        <v>109</v>
      </c>
    </row>
    <row r="222" spans="1:15" ht="137.25">
      <c r="A222" s="7">
        <v>2019</v>
      </c>
      <c r="B222" s="7">
        <v>9</v>
      </c>
      <c r="C222" s="77" t="s">
        <v>484</v>
      </c>
      <c r="D222" s="5" t="s">
        <v>710</v>
      </c>
      <c r="E222" s="7" t="s">
        <v>69</v>
      </c>
      <c r="F222" s="77" t="s">
        <v>711</v>
      </c>
      <c r="G222" s="82">
        <v>43641</v>
      </c>
      <c r="H222" s="83">
        <v>45467</v>
      </c>
      <c r="I222" s="7" t="s">
        <v>102</v>
      </c>
      <c r="J222" s="9">
        <f ca="1">TODAY()</f>
        <v>45400</v>
      </c>
      <c r="K222" s="10">
        <f ca="1">+H222-J222</f>
        <v>67</v>
      </c>
      <c r="L222" s="10">
        <f ca="1">((K222*1)/30)</f>
        <v>2.2333333333333334</v>
      </c>
      <c r="M222" s="13" t="str">
        <f ca="1">IF(K222&lt;0,"VENCIDO",IF(AND(K222&gt;0,K222&lt;120),"PROXIMO A VENCER","ACTIVO"))</f>
        <v>PROXIMO A VENCER</v>
      </c>
      <c r="N222" s="77" t="s">
        <v>682</v>
      </c>
      <c r="O222" s="7" t="s">
        <v>109</v>
      </c>
    </row>
    <row r="223" spans="1:15" ht="137.25">
      <c r="A223" s="7">
        <v>2019</v>
      </c>
      <c r="B223" s="7">
        <v>8</v>
      </c>
      <c r="C223" s="77" t="s">
        <v>484</v>
      </c>
      <c r="D223" s="6" t="s">
        <v>713</v>
      </c>
      <c r="E223" s="7" t="s">
        <v>69</v>
      </c>
      <c r="F223" s="77" t="s">
        <v>714</v>
      </c>
      <c r="G223" s="63">
        <v>43626</v>
      </c>
      <c r="H223" s="9">
        <v>45452</v>
      </c>
      <c r="I223" s="7" t="s">
        <v>102</v>
      </c>
      <c r="J223" s="9">
        <f ca="1">TODAY()</f>
        <v>45400</v>
      </c>
      <c r="K223" s="10">
        <f ca="1">+H223-J223</f>
        <v>52</v>
      </c>
      <c r="L223" s="10">
        <f ca="1">((K223*1)/30)</f>
        <v>1.7333333333333334</v>
      </c>
      <c r="M223" s="13" t="str">
        <f ca="1">IF(K223&lt;0,"VENCIDO",IF(AND(K223&gt;0,K223&lt;120),"PROXIMO A VENCER","ACTIVO"))</f>
        <v>PROXIMO A VENCER</v>
      </c>
      <c r="N223" s="77" t="s">
        <v>682</v>
      </c>
      <c r="O223" s="7" t="s">
        <v>109</v>
      </c>
    </row>
    <row r="224" spans="1:15" ht="91.5">
      <c r="A224" s="7">
        <v>2019</v>
      </c>
      <c r="B224" s="7">
        <v>7</v>
      </c>
      <c r="C224" s="77" t="s">
        <v>21</v>
      </c>
      <c r="D224" s="5" t="s">
        <v>717</v>
      </c>
      <c r="E224" s="7" t="s">
        <v>69</v>
      </c>
      <c r="F224" s="77" t="s">
        <v>662</v>
      </c>
      <c r="G224" s="82">
        <v>43607</v>
      </c>
      <c r="H224" s="83">
        <v>45433</v>
      </c>
      <c r="I224" s="7" t="s">
        <v>102</v>
      </c>
      <c r="J224" s="9">
        <f ca="1">TODAY()</f>
        <v>45400</v>
      </c>
      <c r="K224" s="10">
        <f ca="1">+H224-J224</f>
        <v>33</v>
      </c>
      <c r="L224" s="10">
        <f ca="1">((K224*1)/30)</f>
        <v>1.1000000000000001</v>
      </c>
      <c r="M224" s="13" t="str">
        <f ca="1">IF(K224&lt;0,"VENCIDO",IF(AND(K224&gt;0,K224&lt;120),"PROXIMO A VENCER","ACTIVO"))</f>
        <v>PROXIMO A VENCER</v>
      </c>
      <c r="N224" s="7" t="s">
        <v>149</v>
      </c>
      <c r="O224" s="7" t="s">
        <v>109</v>
      </c>
    </row>
    <row r="225" spans="1:15" ht="107.25">
      <c r="A225" s="7">
        <v>2019</v>
      </c>
      <c r="B225" s="7">
        <v>2</v>
      </c>
      <c r="C225" s="77" t="s">
        <v>21</v>
      </c>
      <c r="D225" s="6" t="s">
        <v>727</v>
      </c>
      <c r="E225" s="7" t="s">
        <v>69</v>
      </c>
      <c r="F225" s="7" t="s">
        <v>728</v>
      </c>
      <c r="G225" s="63">
        <v>43641</v>
      </c>
      <c r="H225" s="85">
        <v>45467</v>
      </c>
      <c r="I225" s="7" t="s">
        <v>102</v>
      </c>
      <c r="J225" s="9">
        <f ca="1">TODAY()</f>
        <v>45400</v>
      </c>
      <c r="K225" s="10">
        <f ca="1">+H225-J225</f>
        <v>67</v>
      </c>
      <c r="L225" s="10">
        <f ca="1">((K225*1)/30)</f>
        <v>2.2333333333333334</v>
      </c>
      <c r="M225" s="13" t="str">
        <f ca="1">IF(K225&lt;0,"VENCIDO",IF(AND(K225&gt;0,K225&lt;120),"PROXIMO A VENCER","ACTIVO"))</f>
        <v>PROXIMO A VENCER</v>
      </c>
      <c r="N225" s="7" t="s">
        <v>149</v>
      </c>
      <c r="O225" s="7" t="s">
        <v>109</v>
      </c>
    </row>
    <row r="226" spans="1:15" ht="107.25">
      <c r="A226" s="7">
        <v>2018</v>
      </c>
      <c r="B226" s="7">
        <v>28</v>
      </c>
      <c r="C226" s="77" t="s">
        <v>21</v>
      </c>
      <c r="D226" s="6" t="s">
        <v>733</v>
      </c>
      <c r="E226" s="7" t="s">
        <v>69</v>
      </c>
      <c r="F226" s="7" t="s">
        <v>720</v>
      </c>
      <c r="G226" s="9">
        <v>45188</v>
      </c>
      <c r="H226" s="86">
        <v>47014</v>
      </c>
      <c r="I226" s="7" t="s">
        <v>102</v>
      </c>
      <c r="J226" s="9">
        <f ca="1">TODAY()</f>
        <v>45400</v>
      </c>
      <c r="K226" s="10">
        <f ca="1">+H226-J226</f>
        <v>1614</v>
      </c>
      <c r="L226" s="10">
        <f ca="1">((K226*1)/30)</f>
        <v>53.8</v>
      </c>
      <c r="M226" s="13" t="str">
        <f ca="1">IF(K226&lt;0,"VENCIDO",IF(AND(K226&gt;0,K226&lt;120),"PROXIMO A VENCER","ACTIVO"))</f>
        <v>ACTIVO</v>
      </c>
      <c r="N226" s="7" t="s">
        <v>149</v>
      </c>
      <c r="O226" s="7" t="s">
        <v>109</v>
      </c>
    </row>
    <row r="227" spans="1:15" ht="137.25">
      <c r="A227" s="7">
        <v>2018</v>
      </c>
      <c r="B227" s="7">
        <v>27</v>
      </c>
      <c r="C227" s="77" t="s">
        <v>484</v>
      </c>
      <c r="D227" s="6" t="s">
        <v>735</v>
      </c>
      <c r="E227" s="7" t="s">
        <v>69</v>
      </c>
      <c r="F227" s="7" t="s">
        <v>736</v>
      </c>
      <c r="G227" s="63">
        <v>44893</v>
      </c>
      <c r="H227" s="85">
        <v>45623</v>
      </c>
      <c r="I227" s="7" t="s">
        <v>165</v>
      </c>
      <c r="J227" s="9">
        <f ca="1">TODAY()</f>
        <v>45400</v>
      </c>
      <c r="K227" s="10">
        <f ca="1">+H227-J227</f>
        <v>223</v>
      </c>
      <c r="L227" s="10">
        <f ca="1">((K227*1)/30)</f>
        <v>7.4333333333333336</v>
      </c>
      <c r="M227" s="13" t="str">
        <f ca="1">IF(K227&lt;0,"VENCIDO",IF(AND(K227&gt;0,K227&lt;120),"PROXIMO A VENCER","ACTIVO"))</f>
        <v>ACTIVO</v>
      </c>
      <c r="N227" s="7" t="s">
        <v>149</v>
      </c>
      <c r="O227" s="7" t="s">
        <v>109</v>
      </c>
    </row>
    <row r="228" spans="1:15" ht="137.25">
      <c r="A228" s="7">
        <v>2018</v>
      </c>
      <c r="B228" s="7">
        <v>26</v>
      </c>
      <c r="C228" s="77" t="s">
        <v>484</v>
      </c>
      <c r="D228" s="6" t="s">
        <v>738</v>
      </c>
      <c r="E228" s="7" t="s">
        <v>69</v>
      </c>
      <c r="F228" s="7" t="s">
        <v>739</v>
      </c>
      <c r="G228" s="9">
        <v>44858</v>
      </c>
      <c r="H228" s="9">
        <v>45588</v>
      </c>
      <c r="I228" s="7" t="s">
        <v>165</v>
      </c>
      <c r="J228" s="9">
        <f ca="1">TODAY()</f>
        <v>45400</v>
      </c>
      <c r="K228" s="10">
        <f ca="1">+H228-J228</f>
        <v>188</v>
      </c>
      <c r="L228" s="10">
        <f ca="1">((K228*1)/30)</f>
        <v>6.2666666666666666</v>
      </c>
      <c r="M228" s="13" t="str">
        <f ca="1">IF(K228&lt;0,"VENCIDO",IF(AND(K228&gt;0,K228&lt;120),"PROXIMO A VENCER","ACTIVO"))</f>
        <v>ACTIVO</v>
      </c>
      <c r="N228" s="7" t="s">
        <v>149</v>
      </c>
      <c r="O228" s="7" t="s">
        <v>109</v>
      </c>
    </row>
    <row r="229" spans="1:15" ht="107.25">
      <c r="A229" s="7">
        <v>2018</v>
      </c>
      <c r="B229" s="7">
        <v>24</v>
      </c>
      <c r="C229" s="77" t="s">
        <v>21</v>
      </c>
      <c r="D229" s="6" t="s">
        <v>743</v>
      </c>
      <c r="E229" s="7" t="s">
        <v>69</v>
      </c>
      <c r="F229" s="7" t="s">
        <v>741</v>
      </c>
      <c r="G229" s="9">
        <v>45223</v>
      </c>
      <c r="H229" s="85">
        <v>47049</v>
      </c>
      <c r="I229" s="7" t="s">
        <v>102</v>
      </c>
      <c r="J229" s="9">
        <f ca="1">TODAY()</f>
        <v>45400</v>
      </c>
      <c r="K229" s="10">
        <f ca="1">+H229-J229</f>
        <v>1649</v>
      </c>
      <c r="L229" s="10">
        <f ca="1">((K229*1)/30)</f>
        <v>54.966666666666669</v>
      </c>
      <c r="M229" s="13" t="str">
        <f ca="1">IF(K229&lt;0,"VENCIDO",IF(AND(K229&gt;0,K229&lt;120),"PROXIMO A VENCER","ACTIVO"))</f>
        <v>ACTIVO</v>
      </c>
      <c r="N229" s="7" t="s">
        <v>149</v>
      </c>
      <c r="O229" s="7" t="s">
        <v>109</v>
      </c>
    </row>
    <row r="230" spans="1:15" ht="107.25">
      <c r="A230" s="7">
        <v>2018</v>
      </c>
      <c r="B230" s="7">
        <v>23</v>
      </c>
      <c r="C230" s="77" t="s">
        <v>21</v>
      </c>
      <c r="D230" s="6" t="s">
        <v>745</v>
      </c>
      <c r="E230" s="7" t="s">
        <v>69</v>
      </c>
      <c r="F230" s="7" t="s">
        <v>741</v>
      </c>
      <c r="G230" s="9">
        <v>45146</v>
      </c>
      <c r="H230" s="87">
        <v>46972</v>
      </c>
      <c r="I230" s="7" t="s">
        <v>102</v>
      </c>
      <c r="J230" s="9">
        <f ca="1">TODAY()</f>
        <v>45400</v>
      </c>
      <c r="K230" s="10">
        <f ca="1">+H230-J230</f>
        <v>1572</v>
      </c>
      <c r="L230" s="10">
        <f ca="1">((K230*1)/30)</f>
        <v>52.4</v>
      </c>
      <c r="M230" s="13" t="str">
        <f ca="1">IF(K230&lt;0,"VENCIDO",IF(AND(K230&gt;0,K230&lt;120),"PROXIMO A VENCER","ACTIVO"))</f>
        <v>ACTIVO</v>
      </c>
      <c r="N230" s="7" t="s">
        <v>149</v>
      </c>
      <c r="O230" s="7" t="s">
        <v>109</v>
      </c>
    </row>
    <row r="231" spans="1:15" ht="107.25">
      <c r="A231" s="7">
        <v>2018</v>
      </c>
      <c r="B231" s="7">
        <v>22</v>
      </c>
      <c r="C231" s="77" t="s">
        <v>21</v>
      </c>
      <c r="D231" s="6" t="s">
        <v>747</v>
      </c>
      <c r="E231" s="7" t="s">
        <v>69</v>
      </c>
      <c r="F231" s="7" t="s">
        <v>741</v>
      </c>
      <c r="G231" s="9">
        <v>45139</v>
      </c>
      <c r="H231" s="86">
        <v>47026</v>
      </c>
      <c r="I231" s="7" t="s">
        <v>102</v>
      </c>
      <c r="J231" s="9">
        <f ca="1">TODAY()</f>
        <v>45400</v>
      </c>
      <c r="K231" s="10">
        <f ca="1">+H231-J231</f>
        <v>1626</v>
      </c>
      <c r="L231" s="10">
        <f ca="1">((K231*1)/30)</f>
        <v>54.2</v>
      </c>
      <c r="M231" s="13" t="str">
        <f ca="1">IF(K231&lt;0,"VENCIDO",IF(AND(K231&gt;0,K231&lt;120),"PROXIMO A VENCER","ACTIVO"))</f>
        <v>ACTIVO</v>
      </c>
      <c r="N231" s="7" t="s">
        <v>149</v>
      </c>
      <c r="O231" s="7" t="s">
        <v>109</v>
      </c>
    </row>
    <row r="232" spans="1:15" ht="107.25">
      <c r="A232" s="7">
        <v>2018</v>
      </c>
      <c r="B232" s="7">
        <v>21</v>
      </c>
      <c r="C232" s="77" t="s">
        <v>21</v>
      </c>
      <c r="D232" s="6" t="s">
        <v>749</v>
      </c>
      <c r="E232" s="7" t="s">
        <v>69</v>
      </c>
      <c r="F232" s="77" t="s">
        <v>750</v>
      </c>
      <c r="G232" s="9">
        <v>45166</v>
      </c>
      <c r="H232" s="9">
        <v>46992</v>
      </c>
      <c r="I232" s="7" t="s">
        <v>102</v>
      </c>
      <c r="J232" s="9">
        <f ca="1">TODAY()</f>
        <v>45400</v>
      </c>
      <c r="K232" s="10">
        <f ca="1">+H232-J232</f>
        <v>1592</v>
      </c>
      <c r="L232" s="10">
        <f ca="1">((K232*1)/30)</f>
        <v>53.06666666666667</v>
      </c>
      <c r="M232" s="13" t="str">
        <f ca="1">IF(K232&lt;0,"VENCIDO",IF(AND(K232&gt;0,K232&lt;120),"PROXIMO A VENCER","ACTIVO"))</f>
        <v>ACTIVO</v>
      </c>
      <c r="N232" s="7" t="s">
        <v>149</v>
      </c>
      <c r="O232" s="7" t="s">
        <v>109</v>
      </c>
    </row>
    <row r="233" spans="1:15" ht="107.25">
      <c r="A233" s="7">
        <v>2018</v>
      </c>
      <c r="B233" s="7">
        <v>20</v>
      </c>
      <c r="C233" s="77" t="s">
        <v>21</v>
      </c>
      <c r="D233" s="6" t="s">
        <v>752</v>
      </c>
      <c r="E233" s="7" t="s">
        <v>69</v>
      </c>
      <c r="F233" s="7" t="s">
        <v>753</v>
      </c>
      <c r="G233" s="9">
        <v>45115</v>
      </c>
      <c r="H233" s="9">
        <v>46941</v>
      </c>
      <c r="I233" s="7" t="s">
        <v>102</v>
      </c>
      <c r="J233" s="9">
        <f ca="1">TODAY()</f>
        <v>45400</v>
      </c>
      <c r="K233" s="10">
        <f ca="1">+H233-J233</f>
        <v>1541</v>
      </c>
      <c r="L233" s="10">
        <f ca="1">((K233*1)/30)</f>
        <v>51.366666666666667</v>
      </c>
      <c r="M233" s="13" t="str">
        <f ca="1">IF(K233&lt;0,"VENCIDO",IF(AND(K233&gt;0,K233&lt;120),"PROXIMO A VENCER","ACTIVO"))</f>
        <v>ACTIVO</v>
      </c>
      <c r="N233" s="7" t="s">
        <v>149</v>
      </c>
      <c r="O233" s="7" t="s">
        <v>109</v>
      </c>
    </row>
    <row r="234" spans="1:15" ht="107.25">
      <c r="A234" s="7">
        <v>2018</v>
      </c>
      <c r="B234" s="7">
        <v>19</v>
      </c>
      <c r="C234" s="77" t="s">
        <v>21</v>
      </c>
      <c r="D234" s="6" t="s">
        <v>755</v>
      </c>
      <c r="E234" s="7" t="s">
        <v>69</v>
      </c>
      <c r="F234" s="77" t="s">
        <v>750</v>
      </c>
      <c r="G234" s="9">
        <v>45082</v>
      </c>
      <c r="H234" s="9">
        <v>46908</v>
      </c>
      <c r="I234" s="7" t="s">
        <v>102</v>
      </c>
      <c r="J234" s="9">
        <f ca="1">TODAY()</f>
        <v>45400</v>
      </c>
      <c r="K234" s="10">
        <f ca="1">+H234-J234</f>
        <v>1508</v>
      </c>
      <c r="L234" s="10">
        <f ca="1">((K234*1)/30)</f>
        <v>50.266666666666666</v>
      </c>
      <c r="M234" s="13" t="str">
        <f ca="1">IF(K234&lt;0,"VENCIDO",IF(AND(K234&gt;0,K234&lt;120),"PROXIMO A VENCER","ACTIVO"))</f>
        <v>ACTIVO</v>
      </c>
      <c r="N234" s="7" t="s">
        <v>149</v>
      </c>
      <c r="O234" s="7" t="s">
        <v>109</v>
      </c>
    </row>
    <row r="235" spans="1:15" ht="107.25">
      <c r="A235" s="7">
        <v>2018</v>
      </c>
      <c r="B235" s="7">
        <v>18</v>
      </c>
      <c r="C235" s="77" t="s">
        <v>21</v>
      </c>
      <c r="D235" s="5" t="s">
        <v>757</v>
      </c>
      <c r="E235" s="7" t="s">
        <v>69</v>
      </c>
      <c r="F235" s="77" t="s">
        <v>758</v>
      </c>
      <c r="G235" s="83">
        <v>45104</v>
      </c>
      <c r="H235" s="83">
        <v>46930</v>
      </c>
      <c r="I235" s="7" t="s">
        <v>102</v>
      </c>
      <c r="J235" s="9">
        <f ca="1">TODAY()</f>
        <v>45400</v>
      </c>
      <c r="K235" s="10">
        <f ca="1">+H235-J235</f>
        <v>1530</v>
      </c>
      <c r="L235" s="10">
        <f ca="1">((K235*1)/30)</f>
        <v>51</v>
      </c>
      <c r="M235" s="13" t="str">
        <f ca="1">IF(K235&lt;0,"VENCIDO",IF(AND(K235&gt;0,K235&lt;120),"PROXIMO A VENCER","ACTIVO"))</f>
        <v>ACTIVO</v>
      </c>
      <c r="N235" s="7" t="s">
        <v>149</v>
      </c>
      <c r="O235" s="7" t="s">
        <v>109</v>
      </c>
    </row>
    <row r="236" spans="1:15" ht="107.25">
      <c r="A236" s="7">
        <v>2018</v>
      </c>
      <c r="B236" s="7">
        <v>10</v>
      </c>
      <c r="C236" s="77" t="s">
        <v>21</v>
      </c>
      <c r="D236" s="6" t="s">
        <v>778</v>
      </c>
      <c r="E236" s="7" t="s">
        <v>69</v>
      </c>
      <c r="F236" s="7" t="s">
        <v>779</v>
      </c>
      <c r="G236" s="9">
        <v>45061</v>
      </c>
      <c r="H236" s="9">
        <v>46887</v>
      </c>
      <c r="I236" s="7" t="s">
        <v>102</v>
      </c>
      <c r="J236" s="9">
        <f ca="1">TODAY()</f>
        <v>45400</v>
      </c>
      <c r="K236" s="10">
        <f ca="1">+H236-J236</f>
        <v>1487</v>
      </c>
      <c r="L236" s="10">
        <f ca="1">((K236*1)/30)</f>
        <v>49.56666666666667</v>
      </c>
      <c r="M236" s="13" t="str">
        <f ca="1">IF(K236&lt;0,"VENCIDO",IF(AND(K236&gt;0,K236&lt;120),"PROXIMO A VENCER","ACTIVO"))</f>
        <v>ACTIVO</v>
      </c>
      <c r="N236" s="7" t="s">
        <v>149</v>
      </c>
      <c r="O236" s="7" t="s">
        <v>109</v>
      </c>
    </row>
    <row r="237" spans="1:15" ht="107.25">
      <c r="A237" s="7">
        <v>2018</v>
      </c>
      <c r="B237" s="7">
        <v>9</v>
      </c>
      <c r="C237" s="77" t="s">
        <v>21</v>
      </c>
      <c r="D237" s="6" t="s">
        <v>783</v>
      </c>
      <c r="E237" s="7" t="s">
        <v>69</v>
      </c>
      <c r="F237" s="7" t="s">
        <v>779</v>
      </c>
      <c r="G237" s="9">
        <v>45082</v>
      </c>
      <c r="H237" s="9">
        <v>46908</v>
      </c>
      <c r="I237" s="7" t="s">
        <v>102</v>
      </c>
      <c r="J237" s="9">
        <f ca="1">TODAY()</f>
        <v>45400</v>
      </c>
      <c r="K237" s="10">
        <f ca="1">+H237-J237</f>
        <v>1508</v>
      </c>
      <c r="L237" s="10">
        <f ca="1">((K237*1)/30)</f>
        <v>50.266666666666666</v>
      </c>
      <c r="M237" s="13" t="str">
        <f ca="1">IF(K237&lt;0,"VENCIDO",IF(AND(K237&gt;0,K237&lt;120),"PROXIMO A VENCER","ACTIVO"))</f>
        <v>ACTIVO</v>
      </c>
      <c r="N237" s="7" t="s">
        <v>149</v>
      </c>
      <c r="O237" s="7" t="s">
        <v>109</v>
      </c>
    </row>
    <row r="238" spans="1:15" ht="107.25">
      <c r="A238" s="7">
        <v>2018</v>
      </c>
      <c r="B238" s="7">
        <v>8</v>
      </c>
      <c r="C238" s="77" t="s">
        <v>21</v>
      </c>
      <c r="D238" s="5" t="s">
        <v>785</v>
      </c>
      <c r="E238" s="7" t="s">
        <v>69</v>
      </c>
      <c r="F238" s="77" t="s">
        <v>786</v>
      </c>
      <c r="G238" s="83">
        <v>45073</v>
      </c>
      <c r="H238" s="83">
        <v>46899</v>
      </c>
      <c r="I238" s="77" t="s">
        <v>102</v>
      </c>
      <c r="J238" s="9">
        <f ca="1">TODAY()</f>
        <v>45400</v>
      </c>
      <c r="K238" s="10">
        <f ca="1">+H238-J238</f>
        <v>1499</v>
      </c>
      <c r="L238" s="10">
        <f ca="1">((K238*1)/30)</f>
        <v>49.966666666666669</v>
      </c>
      <c r="M238" s="13" t="str">
        <f ca="1">IF(K238&lt;0,"VENCIDO",IF(AND(K238&gt;0,K238&lt;120),"PROXIMO A VENCER","ACTIVO"))</f>
        <v>ACTIVO</v>
      </c>
      <c r="N238" s="7" t="s">
        <v>149</v>
      </c>
      <c r="O238" s="7" t="s">
        <v>109</v>
      </c>
    </row>
    <row r="239" spans="1:15" ht="107.25">
      <c r="A239" s="77">
        <v>2018</v>
      </c>
      <c r="B239" s="77">
        <v>5</v>
      </c>
      <c r="C239" s="77" t="s">
        <v>21</v>
      </c>
      <c r="D239" s="6" t="s">
        <v>797</v>
      </c>
      <c r="E239" s="7" t="s">
        <v>69</v>
      </c>
      <c r="F239" s="7" t="s">
        <v>798</v>
      </c>
      <c r="G239" s="63">
        <v>43160</v>
      </c>
      <c r="H239" s="9">
        <v>46811</v>
      </c>
      <c r="I239" s="7" t="s">
        <v>102</v>
      </c>
      <c r="J239" s="9">
        <f ca="1">TODAY()</f>
        <v>45400</v>
      </c>
      <c r="K239" s="10">
        <f ca="1">+H239-J239</f>
        <v>1411</v>
      </c>
      <c r="L239" s="10">
        <f ca="1">((K239*1)/30)</f>
        <v>47.033333333333331</v>
      </c>
      <c r="M239" s="13" t="str">
        <f ca="1">IF(K239&lt;0,"VENCIDO",IF(AND(K239&gt;0,K239&lt;120),"PROXIMO A VENCER","ACTIVO"))</f>
        <v>ACTIVO</v>
      </c>
      <c r="N239" s="7" t="s">
        <v>149</v>
      </c>
      <c r="O239" s="7" t="s">
        <v>109</v>
      </c>
    </row>
    <row r="240" spans="1:15" ht="107.25">
      <c r="A240" s="7">
        <v>2018</v>
      </c>
      <c r="B240" s="7">
        <v>4</v>
      </c>
      <c r="C240" s="77" t="s">
        <v>21</v>
      </c>
      <c r="D240" s="6" t="s">
        <v>800</v>
      </c>
      <c r="E240" s="7" t="s">
        <v>69</v>
      </c>
      <c r="F240" s="7" t="s">
        <v>801</v>
      </c>
      <c r="G240" s="63">
        <v>45019</v>
      </c>
      <c r="H240" s="9">
        <v>46845</v>
      </c>
      <c r="I240" s="7" t="s">
        <v>102</v>
      </c>
      <c r="J240" s="9">
        <f ca="1">TODAY()</f>
        <v>45400</v>
      </c>
      <c r="K240" s="10">
        <f ca="1">+H240-J240</f>
        <v>1445</v>
      </c>
      <c r="L240" s="10">
        <f ca="1">((K240*1)/30)</f>
        <v>48.166666666666664</v>
      </c>
      <c r="M240" s="13" t="str">
        <f ca="1">IF(K240&lt;0,"VENCIDO",IF(AND(K240&gt;0,K240&lt;120),"PROXIMO A VENCER","ACTIVO"))</f>
        <v>ACTIVO</v>
      </c>
      <c r="N240" s="7" t="s">
        <v>149</v>
      </c>
      <c r="O240" s="7" t="s">
        <v>109</v>
      </c>
    </row>
    <row r="241" spans="1:15" ht="107.25">
      <c r="A241" s="7">
        <v>2018</v>
      </c>
      <c r="B241" s="7">
        <v>3</v>
      </c>
      <c r="C241" s="77" t="s">
        <v>21</v>
      </c>
      <c r="D241" s="6" t="s">
        <v>803</v>
      </c>
      <c r="E241" s="7" t="s">
        <v>69</v>
      </c>
      <c r="F241" s="7" t="s">
        <v>804</v>
      </c>
      <c r="G241" s="9">
        <v>44976</v>
      </c>
      <c r="H241" s="9">
        <v>46801</v>
      </c>
      <c r="I241" s="7" t="s">
        <v>102</v>
      </c>
      <c r="J241" s="9">
        <f ca="1">TODAY()</f>
        <v>45400</v>
      </c>
      <c r="K241" s="10">
        <f ca="1">+H241-J241</f>
        <v>1401</v>
      </c>
      <c r="L241" s="10">
        <f ca="1">((K241*1)/30)</f>
        <v>46.7</v>
      </c>
      <c r="M241" s="13" t="str">
        <f ca="1">IF(K241&lt;0,"VENCIDO",IF(AND(K241&gt;0,K241&lt;120),"PROXIMO A VENCER","ACTIVO"))</f>
        <v>ACTIVO</v>
      </c>
      <c r="N241" s="7" t="s">
        <v>149</v>
      </c>
      <c r="O241" s="7" t="s">
        <v>109</v>
      </c>
    </row>
    <row r="242" spans="1:15" ht="107.25">
      <c r="A242" s="7">
        <v>2018</v>
      </c>
      <c r="B242" s="7">
        <v>2</v>
      </c>
      <c r="C242" s="77" t="s">
        <v>21</v>
      </c>
      <c r="D242" s="6" t="s">
        <v>806</v>
      </c>
      <c r="E242" s="7" t="s">
        <v>69</v>
      </c>
      <c r="F242" s="7" t="s">
        <v>807</v>
      </c>
      <c r="G242" s="63">
        <v>43133</v>
      </c>
      <c r="H242" s="9">
        <v>46054</v>
      </c>
      <c r="I242" s="7" t="s">
        <v>808</v>
      </c>
      <c r="J242" s="9">
        <f ca="1">TODAY()</f>
        <v>45400</v>
      </c>
      <c r="K242" s="10">
        <f ca="1">+H242-J242</f>
        <v>654</v>
      </c>
      <c r="L242" s="10">
        <f ca="1">((K242*1)/30)</f>
        <v>21.8</v>
      </c>
      <c r="M242" s="13" t="str">
        <f ca="1">IF(K242&lt;0,"VENCIDO",IF(AND(K242&gt;0,K242&lt;120),"PROXIMO A VENCER","ACTIVO"))</f>
        <v>ACTIVO</v>
      </c>
      <c r="N242" s="7" t="s">
        <v>149</v>
      </c>
      <c r="O242" s="7" t="s">
        <v>109</v>
      </c>
    </row>
    <row r="243" spans="1:15" ht="107.25">
      <c r="A243" s="7">
        <v>2018</v>
      </c>
      <c r="B243" s="7">
        <v>1</v>
      </c>
      <c r="C243" s="77" t="s">
        <v>21</v>
      </c>
      <c r="D243" s="6" t="s">
        <v>810</v>
      </c>
      <c r="E243" s="7" t="s">
        <v>69</v>
      </c>
      <c r="F243" s="7" t="s">
        <v>811</v>
      </c>
      <c r="G243" s="63">
        <v>44964</v>
      </c>
      <c r="H243" s="9">
        <v>46789</v>
      </c>
      <c r="I243" s="7" t="s">
        <v>102</v>
      </c>
      <c r="J243" s="9">
        <f ca="1">TODAY()</f>
        <v>45400</v>
      </c>
      <c r="K243" s="10">
        <f ca="1">+H243-J243</f>
        <v>1389</v>
      </c>
      <c r="L243" s="10">
        <f ca="1">((K243*1)/30)</f>
        <v>46.3</v>
      </c>
      <c r="M243" s="13" t="str">
        <f ca="1">IF(K243&lt;0,"VENCIDO",IF(AND(K243&gt;0,K243&lt;120),"PROXIMO A VENCER","ACTIVO"))</f>
        <v>ACTIVO</v>
      </c>
      <c r="N243" s="7" t="s">
        <v>149</v>
      </c>
      <c r="O243" s="7" t="s">
        <v>109</v>
      </c>
    </row>
    <row r="244" spans="1:15" ht="76.5">
      <c r="A244" s="66">
        <v>2017</v>
      </c>
      <c r="B244" s="66">
        <v>23</v>
      </c>
      <c r="C244" s="77" t="s">
        <v>21</v>
      </c>
      <c r="D244" s="66" t="s">
        <v>813</v>
      </c>
      <c r="E244" s="77" t="s">
        <v>413</v>
      </c>
      <c r="F244" s="7" t="s">
        <v>814</v>
      </c>
      <c r="G244" s="83">
        <v>44776</v>
      </c>
      <c r="H244" s="83">
        <v>45690</v>
      </c>
      <c r="I244" s="77" t="s">
        <v>815</v>
      </c>
      <c r="J244" s="9">
        <f ca="1">TODAY()</f>
        <v>45400</v>
      </c>
      <c r="K244" s="10">
        <f ca="1">+H244-J244</f>
        <v>290</v>
      </c>
      <c r="L244" s="10">
        <f ca="1">((K244*1)/30)</f>
        <v>9.6666666666666661</v>
      </c>
      <c r="M244" s="13" t="str">
        <f ca="1">IF(K244&lt;0,"VENCIDO",IF(AND(K244&gt;0,K244&lt;120),"PROXIMO A VENCER","ACTIVO"))</f>
        <v>ACTIVO</v>
      </c>
      <c r="N244" s="7" t="s">
        <v>149</v>
      </c>
      <c r="O244" s="6" t="s">
        <v>109</v>
      </c>
    </row>
    <row r="245" spans="1:15" ht="76.5">
      <c r="A245" s="7">
        <v>2017</v>
      </c>
      <c r="B245" s="7">
        <v>22</v>
      </c>
      <c r="C245" s="77" t="s">
        <v>21</v>
      </c>
      <c r="D245" s="6" t="s">
        <v>817</v>
      </c>
      <c r="E245" s="7" t="s">
        <v>413</v>
      </c>
      <c r="F245" s="7" t="s">
        <v>818</v>
      </c>
      <c r="G245" s="9">
        <v>44796</v>
      </c>
      <c r="H245" s="9">
        <v>46621</v>
      </c>
      <c r="I245" s="7" t="s">
        <v>102</v>
      </c>
      <c r="J245" s="9">
        <f ca="1">TODAY()</f>
        <v>45400</v>
      </c>
      <c r="K245" s="10">
        <f ca="1">+H245-J245</f>
        <v>1221</v>
      </c>
      <c r="L245" s="10">
        <f ca="1">((K245*1)/30)</f>
        <v>40.700000000000003</v>
      </c>
      <c r="M245" s="13" t="str">
        <f ca="1">IF(K245&lt;0,"VENCIDO",IF(AND(K245&gt;0,K245&lt;120),"PROXIMO A VENCER","ACTIVO"))</f>
        <v>ACTIVO</v>
      </c>
      <c r="N245" s="7" t="s">
        <v>149</v>
      </c>
      <c r="O245" s="7" t="s">
        <v>109</v>
      </c>
    </row>
    <row r="246" spans="1:15" ht="91.5">
      <c r="A246" s="6">
        <v>2017</v>
      </c>
      <c r="B246" s="6">
        <v>21</v>
      </c>
      <c r="C246" s="77" t="s">
        <v>21</v>
      </c>
      <c r="D246" s="6" t="s">
        <v>819</v>
      </c>
      <c r="E246" s="77" t="s">
        <v>413</v>
      </c>
      <c r="F246" s="7" t="s">
        <v>818</v>
      </c>
      <c r="G246" s="9">
        <v>44816</v>
      </c>
      <c r="H246" s="9">
        <v>46641</v>
      </c>
      <c r="I246" s="67" t="s">
        <v>820</v>
      </c>
      <c r="J246" s="9">
        <f ca="1">TODAY()</f>
        <v>45400</v>
      </c>
      <c r="K246" s="10">
        <f ca="1">+H246-J246</f>
        <v>1241</v>
      </c>
      <c r="L246" s="10">
        <f ca="1">((K246*1)/30)</f>
        <v>41.366666666666667</v>
      </c>
      <c r="M246" s="13" t="str">
        <f ca="1">IF(K246&lt;0,"VENCIDO",IF(AND(K246&gt;0,K246&lt;120),"PROXIMO A VENCER","ACTIVO"))</f>
        <v>ACTIVO</v>
      </c>
      <c r="N246" s="7" t="s">
        <v>149</v>
      </c>
      <c r="O246" s="6" t="s">
        <v>109</v>
      </c>
    </row>
    <row r="247" spans="1:15" ht="76.5">
      <c r="A247" s="67">
        <v>2017</v>
      </c>
      <c r="B247" s="67">
        <v>19</v>
      </c>
      <c r="C247" s="77" t="s">
        <v>21</v>
      </c>
      <c r="D247" s="66" t="s">
        <v>826</v>
      </c>
      <c r="E247" s="7" t="s">
        <v>69</v>
      </c>
      <c r="F247" s="7" t="s">
        <v>827</v>
      </c>
      <c r="G247" s="93">
        <v>44829</v>
      </c>
      <c r="H247" s="94">
        <v>46654</v>
      </c>
      <c r="I247" s="7" t="s">
        <v>102</v>
      </c>
      <c r="J247" s="9">
        <f ca="1">TODAY()</f>
        <v>45400</v>
      </c>
      <c r="K247" s="10">
        <f ca="1">+H247-J247</f>
        <v>1254</v>
      </c>
      <c r="L247" s="10">
        <f ca="1">((K247*1)/30)</f>
        <v>41.8</v>
      </c>
      <c r="M247" s="13" t="str">
        <f ca="1">IF(K247&lt;0,"VENCIDO",IF(AND(K247&gt;0,K247&lt;120),"PROXIMO A VENCER","ACTIVO"))</f>
        <v>ACTIVO</v>
      </c>
      <c r="N247" s="7" t="s">
        <v>149</v>
      </c>
      <c r="O247" s="7" t="s">
        <v>109</v>
      </c>
    </row>
    <row r="248" spans="1:15" ht="76.5">
      <c r="A248" s="7">
        <v>2017</v>
      </c>
      <c r="B248" s="7">
        <v>18</v>
      </c>
      <c r="C248" s="77" t="s">
        <v>21</v>
      </c>
      <c r="D248" s="6" t="s">
        <v>830</v>
      </c>
      <c r="E248" s="96" t="s">
        <v>69</v>
      </c>
      <c r="F248" s="7" t="s">
        <v>831</v>
      </c>
      <c r="G248" s="97">
        <v>44777</v>
      </c>
      <c r="H248" s="97">
        <v>46602</v>
      </c>
      <c r="I248" s="7" t="s">
        <v>102</v>
      </c>
      <c r="J248" s="9">
        <f ca="1">TODAY()</f>
        <v>45400</v>
      </c>
      <c r="K248" s="10">
        <f ca="1">+H248-J248</f>
        <v>1202</v>
      </c>
      <c r="L248" s="10">
        <f ca="1">((K248*1)/30)</f>
        <v>40.06666666666667</v>
      </c>
      <c r="M248" s="13" t="str">
        <f ca="1">IF(K248&lt;0,"VENCIDO",IF(AND(K248&gt;0,K248&lt;120),"PROXIMO A VENCER","ACTIVO"))</f>
        <v>ACTIVO</v>
      </c>
      <c r="N248" s="7" t="s">
        <v>832</v>
      </c>
      <c r="O248" s="7" t="s">
        <v>109</v>
      </c>
    </row>
    <row r="249" spans="1:15" ht="107.25">
      <c r="A249" s="67">
        <v>2017</v>
      </c>
      <c r="B249" s="67">
        <v>17</v>
      </c>
      <c r="C249" s="77" t="s">
        <v>21</v>
      </c>
      <c r="D249" s="66" t="s">
        <v>834</v>
      </c>
      <c r="E249" s="7" t="s">
        <v>69</v>
      </c>
      <c r="F249" s="7" t="s">
        <v>835</v>
      </c>
      <c r="G249" s="94">
        <v>44769</v>
      </c>
      <c r="H249" s="94">
        <v>46594</v>
      </c>
      <c r="I249" s="7" t="s">
        <v>102</v>
      </c>
      <c r="J249" s="9">
        <f ca="1">TODAY()</f>
        <v>45400</v>
      </c>
      <c r="K249" s="10">
        <f ca="1">+H249-J249</f>
        <v>1194</v>
      </c>
      <c r="L249" s="10">
        <f ca="1">((K249*1)/30)</f>
        <v>39.799999999999997</v>
      </c>
      <c r="M249" s="13" t="str">
        <f ca="1">IF(K249&lt;0,"VENCIDO",IF(AND(K249&gt;0,K249&lt;120),"PROXIMO A VENCER","ACTIVO"))</f>
        <v>ACTIVO</v>
      </c>
      <c r="N249" s="7" t="s">
        <v>832</v>
      </c>
      <c r="O249" s="7" t="s">
        <v>109</v>
      </c>
    </row>
    <row r="250" spans="1:15" ht="76.5">
      <c r="A250" s="67">
        <v>2017</v>
      </c>
      <c r="B250" s="67">
        <v>16</v>
      </c>
      <c r="C250" s="77" t="s">
        <v>21</v>
      </c>
      <c r="D250" s="66" t="s">
        <v>837</v>
      </c>
      <c r="E250" s="7" t="s">
        <v>69</v>
      </c>
      <c r="F250" s="7" t="s">
        <v>838</v>
      </c>
      <c r="G250" s="97">
        <v>45088</v>
      </c>
      <c r="H250" s="97">
        <v>45818</v>
      </c>
      <c r="I250" s="67" t="s">
        <v>824</v>
      </c>
      <c r="J250" s="9">
        <f ca="1">TODAY()</f>
        <v>45400</v>
      </c>
      <c r="K250" s="10">
        <f ca="1">+H250-J250</f>
        <v>418</v>
      </c>
      <c r="L250" s="10">
        <f ca="1">((K250*1)/30)</f>
        <v>13.933333333333334</v>
      </c>
      <c r="M250" s="13" t="str">
        <f ca="1">IF(K250&lt;0,"VENCIDO",IF(AND(K250&gt;0,K250&lt;120),"PROXIMO A VENCER","ACTIVO"))</f>
        <v>ACTIVO</v>
      </c>
      <c r="N250" s="7" t="s">
        <v>832</v>
      </c>
      <c r="O250" s="7" t="s">
        <v>109</v>
      </c>
    </row>
    <row r="251" spans="1:15" ht="76.5">
      <c r="A251" s="7">
        <v>2017</v>
      </c>
      <c r="B251" s="7">
        <v>13</v>
      </c>
      <c r="C251" s="77" t="s">
        <v>21</v>
      </c>
      <c r="D251" s="6" t="s">
        <v>844</v>
      </c>
      <c r="E251" s="7" t="s">
        <v>69</v>
      </c>
      <c r="F251" s="7" t="s">
        <v>845</v>
      </c>
      <c r="G251" s="97">
        <v>44695</v>
      </c>
      <c r="H251" s="97">
        <v>46520</v>
      </c>
      <c r="I251" s="7" t="s">
        <v>102</v>
      </c>
      <c r="J251" s="9">
        <f ca="1">TODAY()</f>
        <v>45400</v>
      </c>
      <c r="K251" s="10">
        <f ca="1">+H251-J251</f>
        <v>1120</v>
      </c>
      <c r="L251" s="10">
        <f ca="1">((K251*1)/30)</f>
        <v>37.333333333333336</v>
      </c>
      <c r="M251" s="13" t="str">
        <f ca="1">IF(K251&lt;0,"VENCIDO",IF(AND(K251&gt;0,K251&lt;120),"PROXIMO A VENCER","ACTIVO"))</f>
        <v>ACTIVO</v>
      </c>
      <c r="N251" s="7" t="s">
        <v>832</v>
      </c>
      <c r="O251" s="7" t="s">
        <v>109</v>
      </c>
    </row>
    <row r="252" spans="1:15" ht="76.5">
      <c r="A252" s="7">
        <v>2017</v>
      </c>
      <c r="B252" s="7">
        <v>12</v>
      </c>
      <c r="C252" s="77" t="s">
        <v>21</v>
      </c>
      <c r="D252" s="6" t="s">
        <v>846</v>
      </c>
      <c r="E252" s="7" t="s">
        <v>69</v>
      </c>
      <c r="F252" s="7" t="s">
        <v>847</v>
      </c>
      <c r="G252" s="63">
        <v>42762</v>
      </c>
      <c r="H252" s="9">
        <v>46779</v>
      </c>
      <c r="I252" s="7" t="s">
        <v>102</v>
      </c>
      <c r="J252" s="9">
        <f ca="1">TODAY()</f>
        <v>45400</v>
      </c>
      <c r="K252" s="10">
        <f ca="1">+H252-J252</f>
        <v>1379</v>
      </c>
      <c r="L252" s="10">
        <f ca="1">((K252*1)/30)</f>
        <v>45.966666666666669</v>
      </c>
      <c r="M252" s="13" t="str">
        <f ca="1">IF(K252&lt;0,"VENCIDO",IF(AND(K252&gt;0,K252&lt;120),"PROXIMO A VENCER","ACTIVO"))</f>
        <v>ACTIVO</v>
      </c>
      <c r="N252" s="7" t="s">
        <v>832</v>
      </c>
      <c r="O252" s="7" t="s">
        <v>109</v>
      </c>
    </row>
    <row r="253" spans="1:15" ht="76.5">
      <c r="A253" s="7">
        <v>2017</v>
      </c>
      <c r="B253" s="7">
        <v>10</v>
      </c>
      <c r="C253" s="77" t="s">
        <v>21</v>
      </c>
      <c r="D253" s="6" t="s">
        <v>851</v>
      </c>
      <c r="E253" s="7" t="s">
        <v>413</v>
      </c>
      <c r="F253" s="7" t="s">
        <v>852</v>
      </c>
      <c r="G253" s="83">
        <v>44304</v>
      </c>
      <c r="H253" s="83">
        <v>46129</v>
      </c>
      <c r="I253" s="77" t="s">
        <v>102</v>
      </c>
      <c r="J253" s="9">
        <f ca="1">TODAY()</f>
        <v>45400</v>
      </c>
      <c r="K253" s="10">
        <f ca="1">+H253-J253</f>
        <v>729</v>
      </c>
      <c r="L253" s="10">
        <f ca="1">((K253*1)/30)</f>
        <v>24.3</v>
      </c>
      <c r="M253" s="13" t="str">
        <f ca="1">IF(K253&lt;0,"VENCIDO",IF(AND(K253&gt;0,K253&lt;120),"PROXIMO A VENCER","ACTIVO"))</f>
        <v>ACTIVO</v>
      </c>
      <c r="N253" s="7" t="s">
        <v>832</v>
      </c>
      <c r="O253" s="7" t="s">
        <v>109</v>
      </c>
    </row>
    <row r="254" spans="1:15" ht="76.5">
      <c r="A254" s="7">
        <v>2017</v>
      </c>
      <c r="B254" s="7">
        <v>9</v>
      </c>
      <c r="C254" s="77" t="s">
        <v>21</v>
      </c>
      <c r="D254" s="6" t="s">
        <v>853</v>
      </c>
      <c r="E254" s="7" t="s">
        <v>413</v>
      </c>
      <c r="F254" s="7" t="s">
        <v>854</v>
      </c>
      <c r="G254" s="97">
        <v>45056</v>
      </c>
      <c r="H254" s="97">
        <v>45786</v>
      </c>
      <c r="I254" s="7" t="s">
        <v>824</v>
      </c>
      <c r="J254" s="9">
        <f ca="1">TODAY()</f>
        <v>45400</v>
      </c>
      <c r="K254" s="10">
        <f ca="1">+H254-J254</f>
        <v>386</v>
      </c>
      <c r="L254" s="10">
        <f ca="1">((K254*1)/30)</f>
        <v>12.866666666666667</v>
      </c>
      <c r="M254" s="13" t="str">
        <f ca="1">IF(K254&lt;0,"VENCIDO",IF(AND(K254&gt;0,K254&lt;120),"PROXIMO A VENCER","ACTIVO"))</f>
        <v>ACTIVO</v>
      </c>
      <c r="N254" s="7" t="s">
        <v>832</v>
      </c>
      <c r="O254" s="7" t="s">
        <v>109</v>
      </c>
    </row>
    <row r="255" spans="1:15" ht="76.5">
      <c r="A255" s="7">
        <v>2017</v>
      </c>
      <c r="B255" s="7">
        <v>8</v>
      </c>
      <c r="C255" s="77" t="s">
        <v>21</v>
      </c>
      <c r="D255" s="6" t="s">
        <v>856</v>
      </c>
      <c r="E255" s="7" t="s">
        <v>69</v>
      </c>
      <c r="F255" s="7" t="s">
        <v>857</v>
      </c>
      <c r="G255" s="97">
        <v>44996</v>
      </c>
      <c r="H255" s="97">
        <v>45726</v>
      </c>
      <c r="I255" s="7" t="s">
        <v>165</v>
      </c>
      <c r="J255" s="9">
        <f ca="1">TODAY()</f>
        <v>45400</v>
      </c>
      <c r="K255" s="10">
        <f ca="1">+H255-J255</f>
        <v>326</v>
      </c>
      <c r="L255" s="10">
        <f ca="1">((K255*1)/30)</f>
        <v>10.866666666666667</v>
      </c>
      <c r="M255" s="13" t="str">
        <f ca="1">IF(K255&lt;0,"VENCIDO",IF(AND(K255&gt;0,K255&lt;120),"PROXIMO A VENCER","ACTIVO"))</f>
        <v>ACTIVO</v>
      </c>
      <c r="N255" s="7" t="s">
        <v>832</v>
      </c>
      <c r="O255" s="7" t="s">
        <v>109</v>
      </c>
    </row>
    <row r="256" spans="1:15" ht="107.25">
      <c r="A256" s="7">
        <v>2017</v>
      </c>
      <c r="B256" s="7">
        <v>5</v>
      </c>
      <c r="C256" s="77" t="s">
        <v>21</v>
      </c>
      <c r="D256" s="6" t="s">
        <v>863</v>
      </c>
      <c r="E256" s="7" t="s">
        <v>413</v>
      </c>
      <c r="F256" s="7" t="s">
        <v>864</v>
      </c>
      <c r="G256" s="97">
        <v>44984</v>
      </c>
      <c r="H256" s="97">
        <v>46079</v>
      </c>
      <c r="I256" s="7" t="s">
        <v>678</v>
      </c>
      <c r="J256" s="9">
        <f ca="1">TODAY()</f>
        <v>45400</v>
      </c>
      <c r="K256" s="10">
        <f ca="1">+H256-J256</f>
        <v>679</v>
      </c>
      <c r="L256" s="10">
        <f ca="1">((K256*1)/30)</f>
        <v>22.633333333333333</v>
      </c>
      <c r="M256" s="13" t="str">
        <f ca="1">IF(K256&lt;0,"VENCIDO",IF(AND(K256&gt;0,K256&lt;120),"PROXIMO A VENCER","ACTIVO"))</f>
        <v>ACTIVO</v>
      </c>
      <c r="N256" s="7" t="s">
        <v>149</v>
      </c>
      <c r="O256" s="7" t="s">
        <v>109</v>
      </c>
    </row>
    <row r="257" spans="1:15" ht="61.5">
      <c r="A257" s="77">
        <v>2016</v>
      </c>
      <c r="B257" s="77">
        <v>17</v>
      </c>
      <c r="C257" s="77" t="s">
        <v>21</v>
      </c>
      <c r="D257" s="5" t="s">
        <v>887</v>
      </c>
      <c r="E257" s="7" t="s">
        <v>69</v>
      </c>
      <c r="F257" s="77" t="s">
        <v>888</v>
      </c>
      <c r="G257" s="93">
        <v>42675</v>
      </c>
      <c r="H257" s="94">
        <v>46327</v>
      </c>
      <c r="I257" s="7" t="s">
        <v>102</v>
      </c>
      <c r="J257" s="9">
        <f ca="1">TODAY()</f>
        <v>45400</v>
      </c>
      <c r="K257" s="10">
        <f ca="1">+H257-J257</f>
        <v>927</v>
      </c>
      <c r="L257" s="10">
        <f ca="1">((K257*1)/30)</f>
        <v>30.9</v>
      </c>
      <c r="M257" s="13" t="str">
        <f ca="1">IF(K257&lt;0,"VENCIDO",IF(AND(K257&gt;0,K257&lt;120),"PROXIMO A VENCER","ACTIVO"))</f>
        <v>ACTIVO</v>
      </c>
      <c r="N257" s="77" t="s">
        <v>889</v>
      </c>
      <c r="O257" s="77" t="s">
        <v>109</v>
      </c>
    </row>
    <row r="258" spans="1:15" ht="76.5">
      <c r="A258" s="77">
        <v>2016</v>
      </c>
      <c r="B258" s="77">
        <v>15</v>
      </c>
      <c r="C258" s="77" t="s">
        <v>21</v>
      </c>
      <c r="D258" s="5" t="s">
        <v>893</v>
      </c>
      <c r="E258" s="7" t="s">
        <v>413</v>
      </c>
      <c r="F258" s="67" t="s">
        <v>894</v>
      </c>
      <c r="G258" s="101">
        <v>42564</v>
      </c>
      <c r="H258" s="102">
        <v>46216</v>
      </c>
      <c r="I258" s="7" t="s">
        <v>102</v>
      </c>
      <c r="J258" s="9">
        <f ca="1">TODAY()</f>
        <v>45400</v>
      </c>
      <c r="K258" s="10">
        <f ca="1">+H258-J258</f>
        <v>816</v>
      </c>
      <c r="L258" s="10">
        <f ca="1">((K258*1)/30)</f>
        <v>27.2</v>
      </c>
      <c r="M258" s="13" t="str">
        <f ca="1">IF(K258&lt;0,"VENCIDO",IF(AND(K258&gt;0,K258&lt;120),"PROXIMO A VENCER","ACTIVO"))</f>
        <v>ACTIVO</v>
      </c>
      <c r="N258" s="77" t="s">
        <v>889</v>
      </c>
      <c r="O258" s="77" t="s">
        <v>109</v>
      </c>
    </row>
    <row r="259" spans="1:15" ht="76.5">
      <c r="A259" s="67">
        <v>2016</v>
      </c>
      <c r="B259" s="67">
        <v>13</v>
      </c>
      <c r="C259" s="77" t="s">
        <v>21</v>
      </c>
      <c r="D259" s="66" t="s">
        <v>898</v>
      </c>
      <c r="E259" s="7" t="s">
        <v>69</v>
      </c>
      <c r="F259" s="67" t="s">
        <v>899</v>
      </c>
      <c r="G259" s="93">
        <v>44789</v>
      </c>
      <c r="H259" s="94">
        <v>45519</v>
      </c>
      <c r="I259" s="67" t="s">
        <v>900</v>
      </c>
      <c r="J259" s="9">
        <f ca="1">TODAY()</f>
        <v>45400</v>
      </c>
      <c r="K259" s="10">
        <f ca="1">+H259-J259</f>
        <v>119</v>
      </c>
      <c r="L259" s="10">
        <f ca="1">((K259*1)/30)</f>
        <v>3.9666666666666668</v>
      </c>
      <c r="M259" s="13" t="str">
        <f ca="1">IF(K259&lt;0,"VENCIDO",IF(AND(K259&gt;0,K259&lt;120),"PROXIMO A VENCER","ACTIVO"))</f>
        <v>PROXIMO A VENCER</v>
      </c>
      <c r="N259" s="77" t="s">
        <v>889</v>
      </c>
      <c r="O259" s="67" t="s">
        <v>109</v>
      </c>
    </row>
    <row r="260" spans="1:15" ht="61.5">
      <c r="A260" s="77">
        <v>2015</v>
      </c>
      <c r="B260" s="77">
        <v>10</v>
      </c>
      <c r="C260" s="77" t="s">
        <v>21</v>
      </c>
      <c r="D260" s="5" t="s">
        <v>1021</v>
      </c>
      <c r="E260" s="7" t="s">
        <v>69</v>
      </c>
      <c r="F260" s="77" t="s">
        <v>1014</v>
      </c>
      <c r="G260" s="101">
        <v>42164</v>
      </c>
      <c r="H260" s="102">
        <v>45816</v>
      </c>
      <c r="I260" s="77" t="s">
        <v>338</v>
      </c>
      <c r="J260" s="9">
        <f ca="1">TODAY()</f>
        <v>45400</v>
      </c>
      <c r="K260" s="10">
        <f ca="1">+H260-J260</f>
        <v>416</v>
      </c>
      <c r="L260" s="10">
        <f ca="1">((K260*1)/30)</f>
        <v>13.866666666666667</v>
      </c>
      <c r="M260" s="13" t="str">
        <f ca="1">IF(K260&lt;0,"VENCIDO",IF(AND(K260&gt;0,K260&lt;120),"PROXIMO A VENCER","ACTIVO"))</f>
        <v>ACTIVO</v>
      </c>
      <c r="N260" s="77" t="s">
        <v>889</v>
      </c>
      <c r="O260" s="77" t="s">
        <v>109</v>
      </c>
    </row>
    <row r="261" spans="1:15" ht="51">
      <c r="A261" s="68">
        <v>2015</v>
      </c>
      <c r="B261" s="68">
        <v>2</v>
      </c>
      <c r="C261" s="68" t="s">
        <v>1040</v>
      </c>
      <c r="D261" s="69" t="s">
        <v>1041</v>
      </c>
      <c r="E261" s="68" t="s">
        <v>233</v>
      </c>
      <c r="F261" s="68" t="s">
        <v>1042</v>
      </c>
      <c r="G261" s="70">
        <v>45116</v>
      </c>
      <c r="H261" s="70">
        <v>46211</v>
      </c>
      <c r="I261" s="68" t="s">
        <v>180</v>
      </c>
      <c r="J261" s="9">
        <f ca="1">TODAY()</f>
        <v>45400</v>
      </c>
      <c r="K261" s="10">
        <f ca="1">+H261-J261</f>
        <v>811</v>
      </c>
      <c r="L261" s="10">
        <f ca="1">((K261*1)/30)</f>
        <v>27.033333333333335</v>
      </c>
      <c r="M261" s="13" t="str">
        <f ca="1">IF(K261&lt;0,"VENCIDO",IF(AND(K261&gt;0,K261&lt;120),"PROXIMO A VENCER","ACTIVO"))</f>
        <v>ACTIVO</v>
      </c>
      <c r="N261" s="68"/>
      <c r="O261" s="68" t="s">
        <v>528</v>
      </c>
    </row>
    <row r="262" spans="1:15" ht="63.75">
      <c r="A262" s="68">
        <v>2014</v>
      </c>
      <c r="B262" s="68">
        <v>6</v>
      </c>
      <c r="C262" s="68" t="s">
        <v>1076</v>
      </c>
      <c r="D262" s="69" t="s">
        <v>1077</v>
      </c>
      <c r="E262" s="68" t="s">
        <v>69</v>
      </c>
      <c r="F262" s="68" t="s">
        <v>1078</v>
      </c>
      <c r="G262" s="70">
        <v>44565</v>
      </c>
      <c r="H262" s="70">
        <v>46390</v>
      </c>
      <c r="I262" s="68" t="s">
        <v>820</v>
      </c>
      <c r="J262" s="9">
        <f ca="1">TODAY()</f>
        <v>45400</v>
      </c>
      <c r="K262" s="10">
        <f ca="1">+H262-J262</f>
        <v>990</v>
      </c>
      <c r="L262" s="10">
        <f ca="1">((K262*1)/30)</f>
        <v>33</v>
      </c>
      <c r="M262" s="13" t="str">
        <f ca="1">IF(K262&lt;0,"VENCIDO",IF(AND(K262&gt;0,K262&lt;120),"PROXIMO A VENCER","ACTIVO"))</f>
        <v>ACTIVO</v>
      </c>
      <c r="N262" s="68"/>
      <c r="O262" s="68" t="s">
        <v>528</v>
      </c>
    </row>
    <row r="263" spans="1:15" ht="76.5">
      <c r="A263" s="68">
        <v>2013</v>
      </c>
      <c r="B263" s="68">
        <v>19</v>
      </c>
      <c r="C263" s="68" t="s">
        <v>906</v>
      </c>
      <c r="D263" s="69" t="s">
        <v>1099</v>
      </c>
      <c r="E263" s="68" t="s">
        <v>233</v>
      </c>
      <c r="F263" s="68" t="s">
        <v>1100</v>
      </c>
      <c r="G263" s="70">
        <v>41319</v>
      </c>
      <c r="H263" s="70">
        <v>45702</v>
      </c>
      <c r="I263" s="68" t="s">
        <v>217</v>
      </c>
      <c r="J263" s="9">
        <f ca="1">TODAY()</f>
        <v>45400</v>
      </c>
      <c r="K263" s="10">
        <f ca="1">+H263-J263</f>
        <v>302</v>
      </c>
      <c r="L263" s="10">
        <f ca="1">((K263*1)/30)</f>
        <v>10.066666666666666</v>
      </c>
      <c r="M263" s="13" t="str">
        <f ca="1">IF(K263&lt;0,"VENCIDO",IF(AND(K263&gt;0,K263&lt;120),"PROXIMO A VENCER","ACTIVO"))</f>
        <v>ACTIVO</v>
      </c>
      <c r="N263" s="68" t="s">
        <v>889</v>
      </c>
      <c r="O263" s="68" t="s">
        <v>528</v>
      </c>
    </row>
    <row r="264" spans="1:15" ht="63.75">
      <c r="A264" s="68">
        <v>2013</v>
      </c>
      <c r="B264" s="68">
        <v>2</v>
      </c>
      <c r="C264" s="68" t="s">
        <v>655</v>
      </c>
      <c r="D264" s="69" t="s">
        <v>1140</v>
      </c>
      <c r="E264" s="68" t="s">
        <v>841</v>
      </c>
      <c r="F264" s="68" t="s">
        <v>1141</v>
      </c>
      <c r="G264" s="70">
        <v>41312</v>
      </c>
      <c r="H264" s="70">
        <v>46700</v>
      </c>
      <c r="I264" s="68" t="s">
        <v>1142</v>
      </c>
      <c r="J264" s="9">
        <f ca="1">TODAY()</f>
        <v>45400</v>
      </c>
      <c r="K264" s="10">
        <f ca="1">+H264-J264</f>
        <v>1300</v>
      </c>
      <c r="L264" s="10">
        <f ca="1">((K264*1)/30)</f>
        <v>43.333333333333336</v>
      </c>
      <c r="M264" s="13" t="str">
        <f ca="1">IF(K264&lt;0,"VENCIDO",IF(AND(K264&gt;0,K264&lt;120),"PROXIMO A VENCER","ACTIVO"))</f>
        <v>ACTIVO</v>
      </c>
      <c r="N264" s="68" t="s">
        <v>149</v>
      </c>
      <c r="O264" s="68" t="s">
        <v>528</v>
      </c>
    </row>
    <row r="265" spans="1:15" ht="54.75">
      <c r="A265" s="68">
        <v>2013</v>
      </c>
      <c r="B265" s="68">
        <v>1</v>
      </c>
      <c r="C265" s="68" t="s">
        <v>30</v>
      </c>
      <c r="D265" s="69" t="s">
        <v>1144</v>
      </c>
      <c r="E265" s="68" t="s">
        <v>841</v>
      </c>
      <c r="F265" s="116" t="s">
        <v>1145</v>
      </c>
      <c r="G265" s="70">
        <v>41354</v>
      </c>
      <c r="H265" s="70">
        <v>46323</v>
      </c>
      <c r="I265" s="68" t="s">
        <v>1146</v>
      </c>
      <c r="J265" s="9">
        <f ca="1">TODAY()</f>
        <v>45400</v>
      </c>
      <c r="K265" s="10">
        <f ca="1">+H265-J265</f>
        <v>923</v>
      </c>
      <c r="L265" s="10">
        <f ca="1">((K265*1)/30)</f>
        <v>30.766666666666666</v>
      </c>
      <c r="M265" s="13" t="str">
        <f ca="1">IF(K265&lt;0,"VENCIDO",IF(AND(K265&gt;0,K265&lt;120),"PROXIMO A VENCER","ACTIVO"))</f>
        <v>ACTIVO</v>
      </c>
      <c r="N265" s="68" t="s">
        <v>889</v>
      </c>
      <c r="O265" s="68" t="s">
        <v>528</v>
      </c>
    </row>
    <row r="266" spans="1:15" ht="38.25">
      <c r="A266" s="68">
        <v>2012</v>
      </c>
      <c r="B266" s="68">
        <v>9</v>
      </c>
      <c r="C266" s="68" t="s">
        <v>655</v>
      </c>
      <c r="D266" s="69" t="s">
        <v>1154</v>
      </c>
      <c r="E266" s="68" t="s">
        <v>841</v>
      </c>
      <c r="F266" s="68" t="s">
        <v>1153</v>
      </c>
      <c r="G266" s="70">
        <v>41263</v>
      </c>
      <c r="H266" s="70">
        <v>46326</v>
      </c>
      <c r="I266" s="68" t="s">
        <v>1146</v>
      </c>
      <c r="J266" s="9">
        <f ca="1">TODAY()</f>
        <v>45400</v>
      </c>
      <c r="K266" s="10">
        <f ca="1">+H266-J266</f>
        <v>926</v>
      </c>
      <c r="L266" s="10">
        <f ca="1">((K266*1)/30)</f>
        <v>30.866666666666667</v>
      </c>
      <c r="M266" s="13" t="str">
        <f ca="1">IF(K266&lt;0,"VENCIDO",IF(AND(K266&gt;0,K266&lt;120),"PROXIMO A VENCER","ACTIVO"))</f>
        <v>ACTIVO</v>
      </c>
      <c r="N266" s="68" t="s">
        <v>889</v>
      </c>
      <c r="O266" s="68" t="s">
        <v>528</v>
      </c>
    </row>
    <row r="267" spans="1:15" ht="38.25">
      <c r="A267" s="68">
        <v>2012</v>
      </c>
      <c r="B267" s="68">
        <v>6</v>
      </c>
      <c r="C267" s="68" t="s">
        <v>655</v>
      </c>
      <c r="D267" s="69" t="s">
        <v>1161</v>
      </c>
      <c r="E267" s="68" t="s">
        <v>554</v>
      </c>
      <c r="F267" s="68" t="s">
        <v>1160</v>
      </c>
      <c r="G267" s="70">
        <v>41263</v>
      </c>
      <c r="H267" s="70">
        <v>45512</v>
      </c>
      <c r="I267" s="68" t="s">
        <v>1162</v>
      </c>
      <c r="J267" s="9">
        <f ca="1">TODAY()</f>
        <v>45400</v>
      </c>
      <c r="K267" s="10">
        <f ca="1">+H267-J267</f>
        <v>112</v>
      </c>
      <c r="L267" s="10">
        <f ca="1">((K267*1)/30)</f>
        <v>3.7333333333333334</v>
      </c>
      <c r="M267" s="13" t="str">
        <f ca="1">IF(K267&lt;0,"VENCIDO",IF(AND(K267&gt;0,K267&lt;120),"PROXIMO A VENCER","ACTIVO"))</f>
        <v>PROXIMO A VENCER</v>
      </c>
      <c r="N267" s="68" t="s">
        <v>889</v>
      </c>
      <c r="O267" s="68" t="s">
        <v>528</v>
      </c>
    </row>
    <row r="268" spans="1:15" ht="63.75">
      <c r="A268" s="68">
        <v>2012</v>
      </c>
      <c r="B268" s="68">
        <v>4</v>
      </c>
      <c r="C268" s="68" t="s">
        <v>655</v>
      </c>
      <c r="D268" s="69" t="s">
        <v>1167</v>
      </c>
      <c r="E268" s="68" t="s">
        <v>554</v>
      </c>
      <c r="F268" s="68" t="s">
        <v>1168</v>
      </c>
      <c r="G268" s="70">
        <v>41263</v>
      </c>
      <c r="H268" s="70">
        <v>46168</v>
      </c>
      <c r="I268" s="68" t="s">
        <v>1169</v>
      </c>
      <c r="J268" s="9">
        <f ca="1">TODAY()</f>
        <v>45400</v>
      </c>
      <c r="K268" s="10">
        <f ca="1">+H268-J268</f>
        <v>768</v>
      </c>
      <c r="L268" s="10">
        <f ca="1">((K268*1)/30)</f>
        <v>25.6</v>
      </c>
      <c r="M268" s="13" t="str">
        <f ca="1">IF(K268&lt;0,"VENCIDO",IF(AND(K268&gt;0,K268&lt;120),"PROXIMO A VENCER","ACTIVO"))</f>
        <v>ACTIVO</v>
      </c>
      <c r="N268" s="68" t="s">
        <v>889</v>
      </c>
      <c r="O268" s="68" t="s">
        <v>528</v>
      </c>
    </row>
    <row r="269" spans="1:15" ht="51">
      <c r="A269" s="68">
        <v>2012</v>
      </c>
      <c r="B269" s="68">
        <v>3</v>
      </c>
      <c r="C269" s="68" t="s">
        <v>655</v>
      </c>
      <c r="D269" s="69" t="s">
        <v>1170</v>
      </c>
      <c r="E269" s="68" t="s">
        <v>554</v>
      </c>
      <c r="F269" s="68" t="s">
        <v>1171</v>
      </c>
      <c r="G269" s="70">
        <v>41263</v>
      </c>
      <c r="H269" s="70">
        <v>46272</v>
      </c>
      <c r="I269" s="68" t="s">
        <v>1146</v>
      </c>
      <c r="J269" s="9">
        <f ca="1">TODAY()</f>
        <v>45400</v>
      </c>
      <c r="K269" s="10">
        <f ca="1">+H269-J269</f>
        <v>872</v>
      </c>
      <c r="L269" s="10">
        <f ca="1">((K269*1)/30)</f>
        <v>29.066666666666666</v>
      </c>
      <c r="M269" s="13" t="str">
        <f ca="1">IF(K269&lt;0,"VENCIDO",IF(AND(K269&gt;0,K269&lt;120),"PROXIMO A VENCER","ACTIVO"))</f>
        <v>ACTIVO</v>
      </c>
      <c r="N269" s="68" t="s">
        <v>149</v>
      </c>
      <c r="O269" s="68" t="s">
        <v>528</v>
      </c>
    </row>
    <row r="270" spans="1:15" ht="63.75">
      <c r="A270" s="68">
        <v>2012</v>
      </c>
      <c r="B270" s="68">
        <v>2</v>
      </c>
      <c r="C270" s="68" t="s">
        <v>655</v>
      </c>
      <c r="D270" s="69" t="s">
        <v>1173</v>
      </c>
      <c r="E270" s="68" t="s">
        <v>554</v>
      </c>
      <c r="F270" s="68" t="s">
        <v>1174</v>
      </c>
      <c r="G270" s="70">
        <v>41263</v>
      </c>
      <c r="H270" s="70">
        <v>45646</v>
      </c>
      <c r="I270" s="68" t="s">
        <v>1162</v>
      </c>
      <c r="J270" s="9">
        <f ca="1">TODAY()</f>
        <v>45400</v>
      </c>
      <c r="K270" s="10">
        <f ca="1">+H270-J270</f>
        <v>246</v>
      </c>
      <c r="L270" s="10">
        <f ca="1">((K270*1)/30)</f>
        <v>8.1999999999999993</v>
      </c>
      <c r="M270" s="13" t="str">
        <f ca="1">IF(K270&lt;0,"VENCIDO",IF(AND(K270&gt;0,K270&lt;120),"PROXIMO A VENCER","ACTIVO"))</f>
        <v>ACTIVO</v>
      </c>
      <c r="N270" s="68" t="s">
        <v>889</v>
      </c>
      <c r="O270" s="68" t="s">
        <v>528</v>
      </c>
    </row>
    <row r="271" spans="1:15" ht="63.75">
      <c r="A271" s="68">
        <v>2012</v>
      </c>
      <c r="B271" s="68">
        <v>1</v>
      </c>
      <c r="C271" s="68" t="s">
        <v>1092</v>
      </c>
      <c r="D271" s="69" t="s">
        <v>1176</v>
      </c>
      <c r="E271" s="68" t="s">
        <v>554</v>
      </c>
      <c r="F271" s="68" t="s">
        <v>1177</v>
      </c>
      <c r="G271" s="70">
        <v>41263</v>
      </c>
      <c r="H271" s="70">
        <v>46228</v>
      </c>
      <c r="I271" s="68" t="s">
        <v>1146</v>
      </c>
      <c r="J271" s="9">
        <f ca="1">TODAY()</f>
        <v>45400</v>
      </c>
      <c r="K271" s="10">
        <f ca="1">+H271-J271</f>
        <v>828</v>
      </c>
      <c r="L271" s="10">
        <f ca="1">((K271*1)/30)</f>
        <v>27.6</v>
      </c>
      <c r="M271" s="13" t="str">
        <f ca="1">IF(K271&lt;0,"VENCIDO",IF(AND(K271&gt;0,K271&lt;120),"PROXIMO A VENCER","ACTIVO"))</f>
        <v>ACTIVO</v>
      </c>
      <c r="N271" s="68" t="s">
        <v>149</v>
      </c>
      <c r="O271" s="68" t="s">
        <v>528</v>
      </c>
    </row>
    <row r="272" spans="1:15" ht="126.75">
      <c r="A272" s="68">
        <v>2008</v>
      </c>
      <c r="B272" s="68">
        <v>1</v>
      </c>
      <c r="C272" s="68" t="s">
        <v>1197</v>
      </c>
      <c r="D272" s="69" t="s">
        <v>1198</v>
      </c>
      <c r="E272" s="68" t="s">
        <v>233</v>
      </c>
      <c r="F272" s="68" t="s">
        <v>1199</v>
      </c>
      <c r="G272" s="70">
        <v>41332</v>
      </c>
      <c r="H272" s="70">
        <v>46801</v>
      </c>
      <c r="I272" s="68" t="s">
        <v>1142</v>
      </c>
      <c r="J272" s="9">
        <f ca="1">TODAY()</f>
        <v>45400</v>
      </c>
      <c r="K272" s="10">
        <f ca="1">+H272-J272</f>
        <v>1401</v>
      </c>
      <c r="L272" s="10">
        <f ca="1">((K272*1)/30)</f>
        <v>46.7</v>
      </c>
      <c r="M272" s="13" t="str">
        <f ca="1">IF(K272&lt;0,"VENCIDO",IF(AND(K272&gt;0,K272&lt;120),"PROXIMO A VENCER","ACTIVO"))</f>
        <v>ACTIVO</v>
      </c>
      <c r="N272" s="68" t="s">
        <v>889</v>
      </c>
      <c r="O272" s="68" t="s">
        <v>528</v>
      </c>
    </row>
    <row r="273" spans="1:15" ht="51">
      <c r="A273" s="68">
        <v>2005</v>
      </c>
      <c r="B273" s="68">
        <v>2</v>
      </c>
      <c r="C273" s="68" t="s">
        <v>1201</v>
      </c>
      <c r="D273" s="69" t="s">
        <v>1202</v>
      </c>
      <c r="E273" s="68" t="s">
        <v>233</v>
      </c>
      <c r="F273" s="68" t="s">
        <v>1203</v>
      </c>
      <c r="G273" s="70">
        <v>45051</v>
      </c>
      <c r="H273" s="119">
        <v>48703</v>
      </c>
      <c r="I273" s="68" t="s">
        <v>1204</v>
      </c>
      <c r="J273" s="9">
        <f ca="1">TODAY()</f>
        <v>45400</v>
      </c>
      <c r="K273" s="10">
        <f ca="1">+H273-J273</f>
        <v>3303</v>
      </c>
      <c r="L273" s="10">
        <f ca="1">((K273*1)/30)</f>
        <v>110.1</v>
      </c>
      <c r="M273" s="13" t="str">
        <f ca="1">IF(K273&lt;0,"VENCIDO",IF(AND(K273&gt;0,K273&lt;120),"PROXIMO A VENCER","ACTIVO"))</f>
        <v>ACTIVO</v>
      </c>
      <c r="N273" s="68" t="s">
        <v>149</v>
      </c>
      <c r="O273" s="68" t="s">
        <v>528</v>
      </c>
    </row>
    <row r="274" spans="1:15" ht="76.5">
      <c r="A274" s="68">
        <v>2004</v>
      </c>
      <c r="B274" s="68">
        <v>1</v>
      </c>
      <c r="C274" s="68" t="s">
        <v>1211</v>
      </c>
      <c r="D274" s="69" t="s">
        <v>1212</v>
      </c>
      <c r="E274" s="68" t="s">
        <v>233</v>
      </c>
      <c r="F274" s="68" t="s">
        <v>1213</v>
      </c>
      <c r="G274" s="70">
        <v>38126</v>
      </c>
      <c r="H274" s="70">
        <v>45430</v>
      </c>
      <c r="I274" s="68" t="s">
        <v>1084</v>
      </c>
      <c r="J274" s="9">
        <f ca="1">TODAY()</f>
        <v>45400</v>
      </c>
      <c r="K274" s="10">
        <f ca="1">+H274-J274</f>
        <v>30</v>
      </c>
      <c r="L274" s="10">
        <f ca="1">((K274*1)/30)</f>
        <v>1</v>
      </c>
      <c r="M274" s="13" t="str">
        <f ca="1">IF(K274&lt;0,"VENCIDO",IF(AND(K274&gt;0,K274&lt;120),"PROXIMO A VENCER","ACTIVO"))</f>
        <v>PROXIMO A VENCER</v>
      </c>
      <c r="N274" s="68" t="s">
        <v>889</v>
      </c>
      <c r="O274" s="68" t="s">
        <v>528</v>
      </c>
    </row>
    <row r="275" spans="1:15" ht="114.75">
      <c r="A275" s="68">
        <v>2003</v>
      </c>
      <c r="B275" s="68">
        <v>2</v>
      </c>
      <c r="C275" s="68" t="s">
        <v>1214</v>
      </c>
      <c r="D275" s="69" t="s">
        <v>1215</v>
      </c>
      <c r="E275" s="68" t="s">
        <v>69</v>
      </c>
      <c r="F275" s="68" t="s">
        <v>1216</v>
      </c>
      <c r="G275" s="113">
        <v>45017</v>
      </c>
      <c r="H275" s="113">
        <v>46811</v>
      </c>
      <c r="I275" s="68" t="s">
        <v>820</v>
      </c>
      <c r="J275" s="9">
        <f ca="1">TODAY()</f>
        <v>45400</v>
      </c>
      <c r="K275" s="10">
        <f ca="1">+H275-J275</f>
        <v>1411</v>
      </c>
      <c r="L275" s="10">
        <f ca="1">((K275*1)/30)</f>
        <v>47.033333333333331</v>
      </c>
      <c r="M275" s="13" t="str">
        <f ca="1">IF(K275&lt;0,"VENCIDO",IF(AND(K275&gt;0,K275&lt;120),"PROXIMO A VENCER","ACTIVO"))</f>
        <v>ACTIVO</v>
      </c>
      <c r="N275" s="68" t="s">
        <v>889</v>
      </c>
      <c r="O275" s="68" t="s">
        <v>528</v>
      </c>
    </row>
    <row r="276" spans="1:15"/>
  </sheetData>
  <conditionalFormatting sqref="M2:M275">
    <cfRule type="cellIs" dxfId="44" priority="13" operator="equal">
      <formula>"PROXIMO A VENCER"</formula>
    </cfRule>
    <cfRule type="cellIs" dxfId="43" priority="14" operator="equal">
      <formula>"VENCIDO"</formula>
    </cfRule>
    <cfRule type="cellIs" dxfId="42" priority="15" operator="equal">
      <formula>"ACTIVO"</formula>
    </cfRule>
  </conditionalFormatting>
  <conditionalFormatting sqref="M1">
    <cfRule type="cellIs" dxfId="41" priority="1" operator="equal">
      <formula>"PROXIMO A VENCER"</formula>
    </cfRule>
    <cfRule type="cellIs" dxfId="40" priority="2" operator="equal">
      <formula>"VENCIDO"</formula>
    </cfRule>
    <cfRule type="cellIs" dxfId="39" priority="3" operator="equal">
      <formula>"ACTIVO"</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2F373-2438-45D3-AB7D-1B0ADD87D49F}">
  <dimension ref="A1:T259"/>
  <sheetViews>
    <sheetView workbookViewId="0">
      <selection activeCell="N1" sqref="N1:T1048576"/>
    </sheetView>
  </sheetViews>
  <sheetFormatPr defaultRowHeight="15"/>
  <cols>
    <col min="2" max="2" width="9.140625" hidden="1" customWidth="1"/>
    <col min="4" max="4" width="33.85546875" customWidth="1"/>
    <col min="6" max="6" width="64.28515625" hidden="1" customWidth="1"/>
    <col min="7" max="8" width="9.140625" hidden="1" customWidth="1"/>
    <col min="10" max="12" width="9.140625" hidden="1" customWidth="1"/>
    <col min="14" max="15" width="9.140625" hidden="1" customWidth="1"/>
    <col min="16" max="16" width="16.42578125" hidden="1" customWidth="1"/>
    <col min="17" max="17" width="35.85546875" hidden="1" customWidth="1"/>
    <col min="18" max="19" width="9.140625" hidden="1" customWidth="1"/>
    <col min="20" max="20" width="0" hidden="1" customWidth="1"/>
  </cols>
  <sheetData>
    <row r="1" spans="1:20" ht="76.5">
      <c r="A1" s="1" t="s">
        <v>0</v>
      </c>
      <c r="B1" s="1" t="s">
        <v>1</v>
      </c>
      <c r="C1" s="2" t="s">
        <v>2</v>
      </c>
      <c r="D1" s="1" t="s">
        <v>3</v>
      </c>
      <c r="E1" s="1" t="s">
        <v>4</v>
      </c>
      <c r="F1" s="2" t="s">
        <v>5</v>
      </c>
      <c r="G1" s="1" t="s">
        <v>6</v>
      </c>
      <c r="H1" s="1" t="s">
        <v>7</v>
      </c>
      <c r="I1" s="1" t="s">
        <v>8</v>
      </c>
      <c r="J1" s="1" t="s">
        <v>9</v>
      </c>
      <c r="K1" s="3" t="s">
        <v>10</v>
      </c>
      <c r="L1" s="3" t="s">
        <v>11</v>
      </c>
      <c r="M1" s="1" t="s">
        <v>12</v>
      </c>
      <c r="N1" s="4" t="s">
        <v>13</v>
      </c>
      <c r="O1" s="1" t="s">
        <v>14</v>
      </c>
      <c r="P1" s="1" t="s">
        <v>15</v>
      </c>
      <c r="Q1" s="1" t="s">
        <v>16</v>
      </c>
      <c r="R1" s="1" t="s">
        <v>17</v>
      </c>
      <c r="S1" s="1" t="s">
        <v>18</v>
      </c>
      <c r="T1" s="5" t="s">
        <v>19</v>
      </c>
    </row>
    <row r="2" spans="1:20" ht="91.5">
      <c r="A2" s="6">
        <v>2024</v>
      </c>
      <c r="B2" s="14" t="s">
        <v>41</v>
      </c>
      <c r="C2" s="7" t="s">
        <v>21</v>
      </c>
      <c r="D2" s="14" t="s">
        <v>47</v>
      </c>
      <c r="E2" s="6" t="s">
        <v>23</v>
      </c>
      <c r="F2" s="23" t="s">
        <v>48</v>
      </c>
      <c r="G2" s="16">
        <v>45353</v>
      </c>
      <c r="H2" s="16">
        <v>47178</v>
      </c>
      <c r="I2" s="14" t="s">
        <v>25</v>
      </c>
      <c r="J2" s="9">
        <f t="shared" ref="J2:J6" ca="1" si="0">TODAY()</f>
        <v>45400</v>
      </c>
      <c r="K2" s="10">
        <f t="shared" ref="K2" ca="1" si="1">+H2-J2</f>
        <v>1778</v>
      </c>
      <c r="L2" s="123">
        <f t="shared" ref="L2" ca="1" si="2">((K2*1)/30)</f>
        <v>59.266666666666666</v>
      </c>
      <c r="M2" s="13" t="str">
        <f t="shared" ref="M2" ca="1" si="3">IF(K2&lt;0,"VENCIDO",IF(AND(K2&gt;0,K2&lt;120),"PROXIMO A VENCER","ACTIVO"))</f>
        <v>ACTIVO</v>
      </c>
      <c r="N2" s="18"/>
      <c r="O2" s="14" t="s">
        <v>27</v>
      </c>
      <c r="P2" s="14"/>
      <c r="Q2" s="132" t="s">
        <v>49</v>
      </c>
      <c r="R2" s="14" t="s">
        <v>50</v>
      </c>
      <c r="S2" s="14" t="s">
        <v>30</v>
      </c>
    </row>
    <row r="3" spans="1:20" ht="91.5">
      <c r="A3" s="6">
        <v>2024</v>
      </c>
      <c r="B3" s="6" t="s">
        <v>57</v>
      </c>
      <c r="C3" s="7" t="s">
        <v>21</v>
      </c>
      <c r="D3" s="6" t="s">
        <v>58</v>
      </c>
      <c r="E3" s="6" t="s">
        <v>23</v>
      </c>
      <c r="F3" s="7" t="s">
        <v>59</v>
      </c>
      <c r="G3" s="8">
        <v>45341</v>
      </c>
      <c r="H3" s="8">
        <v>47167</v>
      </c>
      <c r="I3" s="6" t="s">
        <v>25</v>
      </c>
      <c r="J3" s="9">
        <f t="shared" ca="1" si="0"/>
        <v>45400</v>
      </c>
      <c r="K3" s="10">
        <f ca="1">+H3-J3</f>
        <v>1767</v>
      </c>
      <c r="L3" s="123">
        <f ca="1">((K3*1)/30)</f>
        <v>58.9</v>
      </c>
      <c r="M3" s="13" t="str">
        <f ca="1">IF(K3&lt;0,"VENCIDO",IF(AND(K3&gt;0,K3&lt;120),"PROXIMO A VENCER","ACTIVO"))</f>
        <v>ACTIVO</v>
      </c>
      <c r="N3" s="11"/>
      <c r="O3" s="6" t="s">
        <v>27</v>
      </c>
      <c r="P3" s="6"/>
      <c r="Q3" s="129" t="s">
        <v>60</v>
      </c>
      <c r="R3" s="6" t="s">
        <v>50</v>
      </c>
      <c r="S3" s="6" t="s">
        <v>30</v>
      </c>
    </row>
    <row r="4" spans="1:20" ht="91.5">
      <c r="A4" s="6">
        <v>2024</v>
      </c>
      <c r="B4" s="6" t="s">
        <v>61</v>
      </c>
      <c r="C4" s="7" t="s">
        <v>21</v>
      </c>
      <c r="D4" s="127" t="s">
        <v>62</v>
      </c>
      <c r="E4" s="6" t="s">
        <v>23</v>
      </c>
      <c r="F4" s="7" t="s">
        <v>1220</v>
      </c>
      <c r="G4" s="8">
        <v>45321</v>
      </c>
      <c r="H4" s="8">
        <v>47147</v>
      </c>
      <c r="I4" s="6" t="s">
        <v>25</v>
      </c>
      <c r="J4" s="9">
        <f t="shared" ca="1" si="0"/>
        <v>45400</v>
      </c>
      <c r="K4" s="10">
        <f t="shared" ref="K4:K6" ca="1" si="4">+H4-J4</f>
        <v>1747</v>
      </c>
      <c r="L4" s="123">
        <f t="shared" ref="L4:L6" ca="1" si="5">((K4*1)/30)</f>
        <v>58.233333333333334</v>
      </c>
      <c r="M4" s="13" t="str">
        <f t="shared" ref="M4" ca="1" si="6">IF(K4&lt;0,"VENCIDO",IF(AND(K4&gt;0,K4&lt;120),"PROXIMO A VENCER","ACTIVO"))</f>
        <v>ACTIVO</v>
      </c>
      <c r="N4" s="11"/>
      <c r="O4" s="6" t="s">
        <v>27</v>
      </c>
      <c r="P4" s="6"/>
      <c r="Q4" s="12"/>
      <c r="R4" s="6" t="s">
        <v>50</v>
      </c>
      <c r="S4" s="6" t="s">
        <v>30</v>
      </c>
    </row>
    <row r="5" spans="1:20" ht="91.5">
      <c r="A5" s="6">
        <v>2023</v>
      </c>
      <c r="B5" s="6" t="s">
        <v>67</v>
      </c>
      <c r="C5" s="7" t="s">
        <v>21</v>
      </c>
      <c r="D5" s="6" t="s">
        <v>68</v>
      </c>
      <c r="E5" s="6" t="s">
        <v>69</v>
      </c>
      <c r="F5" s="7" t="s">
        <v>66</v>
      </c>
      <c r="G5" s="8">
        <v>45207</v>
      </c>
      <c r="H5" s="8">
        <v>47033</v>
      </c>
      <c r="I5" s="6" t="s">
        <v>25</v>
      </c>
      <c r="J5" s="9">
        <f t="shared" ca="1" si="0"/>
        <v>45400</v>
      </c>
      <c r="K5" s="10">
        <f t="shared" ca="1" si="4"/>
        <v>1633</v>
      </c>
      <c r="L5" s="10">
        <f t="shared" ca="1" si="5"/>
        <v>54.43333333333333</v>
      </c>
      <c r="M5" s="13" t="str">
        <f ca="1">IF(K5&lt;0,"VENCIDO",IF(AND(K5&gt;0,K5&lt;120),"PROXIMO A VENCER","ACTIVO"))</f>
        <v>ACTIVO</v>
      </c>
      <c r="N5" s="11"/>
      <c r="O5" s="6" t="s">
        <v>27</v>
      </c>
      <c r="P5" s="6"/>
      <c r="Q5" s="12"/>
      <c r="R5" s="6" t="s">
        <v>50</v>
      </c>
      <c r="S5" s="6" t="s">
        <v>30</v>
      </c>
    </row>
    <row r="6" spans="1:20" ht="75.75">
      <c r="A6" s="14">
        <v>2023</v>
      </c>
      <c r="B6" s="14" t="s">
        <v>70</v>
      </c>
      <c r="C6" s="7" t="s">
        <v>71</v>
      </c>
      <c r="D6" s="14" t="s">
        <v>72</v>
      </c>
      <c r="E6" s="14" t="s">
        <v>69</v>
      </c>
      <c r="F6" s="15" t="s">
        <v>73</v>
      </c>
      <c r="G6" s="16">
        <v>45222</v>
      </c>
      <c r="H6" s="17">
        <v>47048</v>
      </c>
      <c r="I6" s="6" t="s">
        <v>25</v>
      </c>
      <c r="J6" s="9">
        <f t="shared" ca="1" si="0"/>
        <v>45400</v>
      </c>
      <c r="K6" s="10">
        <f t="shared" ca="1" si="4"/>
        <v>1648</v>
      </c>
      <c r="L6" s="10">
        <f t="shared" ca="1" si="5"/>
        <v>54.93333333333333</v>
      </c>
      <c r="M6" s="13" t="str">
        <f ca="1">IF(K6&lt;0,"VENCIDO",IF(AND(K6&gt;0,K6&lt;120),"PROXIMO A VENCER","ACTIVO"))</f>
        <v>ACTIVO</v>
      </c>
      <c r="N6" s="18"/>
      <c r="O6" s="6" t="s">
        <v>27</v>
      </c>
      <c r="P6" s="14"/>
      <c r="Q6" s="19"/>
      <c r="R6" s="14" t="s">
        <v>50</v>
      </c>
      <c r="S6" s="6" t="s">
        <v>30</v>
      </c>
    </row>
    <row r="7" spans="1:20" ht="91.5">
      <c r="A7" s="6">
        <v>2023</v>
      </c>
      <c r="B7" s="6" t="s">
        <v>74</v>
      </c>
      <c r="C7" s="7" t="s">
        <v>21</v>
      </c>
      <c r="D7" s="6" t="s">
        <v>75</v>
      </c>
      <c r="E7" s="6" t="s">
        <v>38</v>
      </c>
      <c r="F7" s="7" t="s">
        <v>66</v>
      </c>
      <c r="G7" s="8">
        <v>45183</v>
      </c>
      <c r="H7" s="8">
        <v>47009</v>
      </c>
      <c r="I7" s="6" t="s">
        <v>25</v>
      </c>
      <c r="J7" s="9">
        <f ca="1">TODAY()</f>
        <v>45400</v>
      </c>
      <c r="K7" s="10">
        <f ca="1">+H7-J7</f>
        <v>1609</v>
      </c>
      <c r="L7" s="10">
        <f ca="1">((K7*1)/30)</f>
        <v>53.633333333333333</v>
      </c>
      <c r="M7" s="13" t="str">
        <f ca="1">IF(K7&lt;0,"VENCIDO",IF(AND(K7&gt;0,K7&lt;120),"PROXIMO A VENCER","ACTIVO"))</f>
        <v>ACTIVO</v>
      </c>
      <c r="N7" s="11"/>
      <c r="O7" s="6" t="s">
        <v>27</v>
      </c>
      <c r="P7" s="6"/>
      <c r="Q7" s="12"/>
      <c r="R7" s="6" t="s">
        <v>50</v>
      </c>
      <c r="S7" s="6" t="s">
        <v>30</v>
      </c>
    </row>
    <row r="8" spans="1:20" ht="91.5">
      <c r="A8" s="6">
        <v>2023</v>
      </c>
      <c r="B8" s="6" t="s">
        <v>76</v>
      </c>
      <c r="C8" s="7" t="s">
        <v>21</v>
      </c>
      <c r="D8" s="6" t="s">
        <v>77</v>
      </c>
      <c r="E8" s="6" t="s">
        <v>69</v>
      </c>
      <c r="F8" s="7" t="s">
        <v>66</v>
      </c>
      <c r="G8" s="8">
        <v>45203</v>
      </c>
      <c r="H8" s="8">
        <v>47029</v>
      </c>
      <c r="I8" s="6" t="s">
        <v>25</v>
      </c>
      <c r="J8" s="9">
        <f ca="1">TODAY()</f>
        <v>45400</v>
      </c>
      <c r="K8" s="10">
        <f ca="1">+H8-J8</f>
        <v>1629</v>
      </c>
      <c r="L8" s="10">
        <f ca="1">((K8*1)/30)</f>
        <v>54.3</v>
      </c>
      <c r="M8" s="13" t="str">
        <f ca="1">IF(K8&lt;0,"VENCIDO",IF(AND(K8&gt;0,K8&lt;120),"PROXIMO A VENCER","ACTIVO"))</f>
        <v>ACTIVO</v>
      </c>
      <c r="N8" s="11"/>
      <c r="O8" s="6" t="s">
        <v>27</v>
      </c>
      <c r="P8" s="6"/>
      <c r="Q8" s="129" t="s">
        <v>78</v>
      </c>
      <c r="R8" s="6" t="s">
        <v>50</v>
      </c>
      <c r="S8" s="6" t="s">
        <v>30</v>
      </c>
    </row>
    <row r="9" spans="1:20" ht="91.5">
      <c r="A9" s="6">
        <v>2023</v>
      </c>
      <c r="B9" s="6" t="s">
        <v>79</v>
      </c>
      <c r="C9" s="7" t="s">
        <v>21</v>
      </c>
      <c r="D9" s="6" t="s">
        <v>80</v>
      </c>
      <c r="E9" s="6" t="s">
        <v>69</v>
      </c>
      <c r="F9" s="7" t="s">
        <v>66</v>
      </c>
      <c r="G9" s="8">
        <v>45203</v>
      </c>
      <c r="H9" s="8">
        <v>47029</v>
      </c>
      <c r="I9" s="6" t="s">
        <v>25</v>
      </c>
      <c r="J9" s="9">
        <f ca="1">TODAY()</f>
        <v>45400</v>
      </c>
      <c r="K9" s="10">
        <f ca="1">+H9-J9</f>
        <v>1629</v>
      </c>
      <c r="L9" s="10">
        <f ca="1">((K9*1)/30)</f>
        <v>54.3</v>
      </c>
      <c r="M9" s="13" t="str">
        <f ca="1">IF(K9&lt;0,"VENCIDO",IF(AND(K9&gt;0,K9&lt;120),"PROXIMO A VENCER","ACTIVO"))</f>
        <v>ACTIVO</v>
      </c>
      <c r="N9" s="11"/>
      <c r="O9" s="6" t="s">
        <v>27</v>
      </c>
      <c r="P9" s="6"/>
      <c r="Q9" s="12"/>
      <c r="R9" s="6" t="s">
        <v>50</v>
      </c>
      <c r="S9" s="6" t="s">
        <v>30</v>
      </c>
    </row>
    <row r="10" spans="1:20" ht="91.5">
      <c r="A10" s="6">
        <v>2023</v>
      </c>
      <c r="B10" s="6" t="s">
        <v>81</v>
      </c>
      <c r="C10" s="7" t="s">
        <v>21</v>
      </c>
      <c r="D10" s="20" t="s">
        <v>82</v>
      </c>
      <c r="E10" s="6" t="s">
        <v>69</v>
      </c>
      <c r="F10" s="7" t="s">
        <v>66</v>
      </c>
      <c r="G10" s="8">
        <v>45203</v>
      </c>
      <c r="H10" s="8">
        <v>47029</v>
      </c>
      <c r="I10" s="6" t="s">
        <v>25</v>
      </c>
      <c r="J10" s="9">
        <f ca="1">TODAY()</f>
        <v>45400</v>
      </c>
      <c r="K10" s="10">
        <f ca="1">+H10-J10</f>
        <v>1629</v>
      </c>
      <c r="L10" s="10">
        <f ca="1">((K10*1)/30)</f>
        <v>54.3</v>
      </c>
      <c r="M10" s="13" t="str">
        <f ca="1">IF(K10&lt;0,"VENCIDO",IF(AND(K10&gt;0,K10&lt;120),"PROXIMO A VENCER","ACTIVO"))</f>
        <v>ACTIVO</v>
      </c>
      <c r="N10" s="11"/>
      <c r="O10" s="6" t="s">
        <v>27</v>
      </c>
      <c r="P10" s="6"/>
      <c r="Q10" s="12"/>
      <c r="R10" s="6" t="s">
        <v>50</v>
      </c>
      <c r="S10" s="6" t="s">
        <v>30</v>
      </c>
    </row>
    <row r="11" spans="1:20" ht="91.5">
      <c r="A11" s="6">
        <v>2023</v>
      </c>
      <c r="B11" s="6" t="s">
        <v>83</v>
      </c>
      <c r="C11" s="7" t="s">
        <v>21</v>
      </c>
      <c r="D11" s="6" t="s">
        <v>84</v>
      </c>
      <c r="E11" s="6" t="s">
        <v>69</v>
      </c>
      <c r="F11" s="21" t="s">
        <v>33</v>
      </c>
      <c r="G11" s="8">
        <v>45169</v>
      </c>
      <c r="H11" s="8">
        <v>46995</v>
      </c>
      <c r="I11" s="6" t="s">
        <v>25</v>
      </c>
      <c r="J11" s="9">
        <f ca="1">TODAY()</f>
        <v>45400</v>
      </c>
      <c r="K11" s="10">
        <f ca="1">+H11-J11</f>
        <v>1595</v>
      </c>
      <c r="L11" s="10">
        <f ca="1">((K11*1)/30)</f>
        <v>53.166666666666664</v>
      </c>
      <c r="M11" s="13" t="str">
        <f ca="1">IF(K11&lt;0,"VENCIDO",IF(AND(K11&gt;0,K11&lt;120),"PROXIMO A VENCER","ACTIVO"))</f>
        <v>ACTIVO</v>
      </c>
      <c r="N11" s="11"/>
      <c r="O11" s="6" t="s">
        <v>27</v>
      </c>
      <c r="P11" s="6"/>
      <c r="Q11" s="22" t="s">
        <v>49</v>
      </c>
      <c r="R11" s="6" t="s">
        <v>50</v>
      </c>
      <c r="S11" s="6" t="s">
        <v>30</v>
      </c>
    </row>
    <row r="12" spans="1:20" ht="183">
      <c r="A12" s="6">
        <v>2023</v>
      </c>
      <c r="B12" s="6" t="s">
        <v>86</v>
      </c>
      <c r="C12" s="23" t="s">
        <v>21</v>
      </c>
      <c r="D12" s="6" t="s">
        <v>87</v>
      </c>
      <c r="E12" s="6" t="s">
        <v>69</v>
      </c>
      <c r="F12" s="7" t="s">
        <v>66</v>
      </c>
      <c r="G12" s="8">
        <v>45175</v>
      </c>
      <c r="H12" s="8">
        <v>47001</v>
      </c>
      <c r="I12" s="6" t="s">
        <v>25</v>
      </c>
      <c r="J12" s="9">
        <f ca="1">TODAY()</f>
        <v>45400</v>
      </c>
      <c r="K12" s="10">
        <f ca="1">+H12-J12</f>
        <v>1601</v>
      </c>
      <c r="L12" s="10">
        <f ca="1">((K12*1)/30)</f>
        <v>53.366666666666667</v>
      </c>
      <c r="M12" s="13" t="str">
        <f ca="1">IF(K12&lt;0,"VENCIDO",IF(AND(K12&gt;0,K12&lt;120),"PROXIMO A VENCER","ACTIVO"))</f>
        <v>ACTIVO</v>
      </c>
      <c r="N12" s="11"/>
      <c r="O12" s="6" t="s">
        <v>27</v>
      </c>
      <c r="Q12" s="24" t="s">
        <v>88</v>
      </c>
      <c r="R12" s="6" t="s">
        <v>89</v>
      </c>
      <c r="S12" s="6" t="s">
        <v>30</v>
      </c>
    </row>
    <row r="13" spans="1:20" ht="91.5">
      <c r="A13" s="14">
        <v>2023</v>
      </c>
      <c r="B13" s="14" t="s">
        <v>90</v>
      </c>
      <c r="C13" s="23" t="s">
        <v>21</v>
      </c>
      <c r="D13" s="25" t="s">
        <v>91</v>
      </c>
      <c r="E13" s="14" t="s">
        <v>69</v>
      </c>
      <c r="F13" s="26" t="s">
        <v>33</v>
      </c>
      <c r="G13" s="27">
        <v>45161</v>
      </c>
      <c r="H13" s="27">
        <v>46987</v>
      </c>
      <c r="I13" s="14" t="s">
        <v>25</v>
      </c>
      <c r="J13" s="9">
        <f ca="1">TODAY()</f>
        <v>45400</v>
      </c>
      <c r="K13" s="10">
        <f ca="1">+H13-J13</f>
        <v>1587</v>
      </c>
      <c r="L13" s="10">
        <f ca="1">((K13*1)/30)</f>
        <v>52.9</v>
      </c>
      <c r="M13" s="13" t="str">
        <f ca="1">IF(K13&lt;0,"VENCIDO",IF(AND(K13&gt;0,K13&lt;120),"PROXIMO A VENCER","ACTIVO"))</f>
        <v>ACTIVO</v>
      </c>
      <c r="N13" s="18"/>
      <c r="O13" s="14" t="s">
        <v>27</v>
      </c>
      <c r="P13" s="14"/>
      <c r="Q13" s="28" t="s">
        <v>92</v>
      </c>
      <c r="R13" s="14" t="s">
        <v>50</v>
      </c>
      <c r="S13" s="14" t="s">
        <v>30</v>
      </c>
    </row>
    <row r="14" spans="1:20" ht="91.5">
      <c r="A14" s="14">
        <v>2023</v>
      </c>
      <c r="B14" s="14" t="s">
        <v>93</v>
      </c>
      <c r="C14" s="23" t="s">
        <v>21</v>
      </c>
      <c r="D14" s="14" t="s">
        <v>94</v>
      </c>
      <c r="E14" s="14" t="s">
        <v>69</v>
      </c>
      <c r="F14" s="29" t="s">
        <v>33</v>
      </c>
      <c r="G14" s="30">
        <v>45160</v>
      </c>
      <c r="H14" s="30">
        <v>46986</v>
      </c>
      <c r="I14" s="14" t="s">
        <v>25</v>
      </c>
      <c r="J14" s="9">
        <f ca="1">TODAY()</f>
        <v>45400</v>
      </c>
      <c r="K14" s="10">
        <f ca="1">+H14-J14</f>
        <v>1586</v>
      </c>
      <c r="L14" s="10">
        <f ca="1">((K14*1)/30)</f>
        <v>52.866666666666667</v>
      </c>
      <c r="M14" s="13" t="str">
        <f ca="1">IF(K14&lt;0,"VENCIDO",IF(AND(K14&gt;0,K14&lt;120),"PROXIMO A VENCER","ACTIVO"))</f>
        <v>ACTIVO</v>
      </c>
      <c r="N14" s="18"/>
      <c r="O14" s="14" t="s">
        <v>27</v>
      </c>
      <c r="P14" s="14"/>
      <c r="Q14" s="14"/>
      <c r="R14" s="14" t="s">
        <v>50</v>
      </c>
      <c r="S14" s="14" t="s">
        <v>30</v>
      </c>
    </row>
    <row r="15" spans="1:20" ht="91.5">
      <c r="A15" s="14">
        <v>2023</v>
      </c>
      <c r="B15" s="14" t="s">
        <v>95</v>
      </c>
      <c r="C15" s="31" t="s">
        <v>21</v>
      </c>
      <c r="D15" s="14" t="s">
        <v>96</v>
      </c>
      <c r="E15" s="14" t="s">
        <v>69</v>
      </c>
      <c r="F15" s="32" t="s">
        <v>97</v>
      </c>
      <c r="G15" s="27">
        <v>45160</v>
      </c>
      <c r="H15" s="27">
        <v>46986</v>
      </c>
      <c r="I15" s="14" t="s">
        <v>25</v>
      </c>
      <c r="J15" s="9">
        <f ca="1">TODAY()</f>
        <v>45400</v>
      </c>
      <c r="K15" s="10">
        <f ca="1">+H15-J15</f>
        <v>1586</v>
      </c>
      <c r="L15" s="10">
        <f ca="1">((K15*1)/30)</f>
        <v>52.866666666666667</v>
      </c>
      <c r="M15" s="13" t="str">
        <f ca="1">IF(K15&lt;0,"VENCIDO",IF(AND(K15&gt;0,K15&lt;120),"PROXIMO A VENCER","ACTIVO"))</f>
        <v>ACTIVO</v>
      </c>
      <c r="N15" s="18"/>
      <c r="O15" s="14" t="s">
        <v>98</v>
      </c>
      <c r="P15" s="14"/>
      <c r="Q15" s="28" t="s">
        <v>99</v>
      </c>
      <c r="R15" s="14" t="s">
        <v>50</v>
      </c>
      <c r="S15" s="14" t="s">
        <v>30</v>
      </c>
    </row>
    <row r="16" spans="1:20" ht="91.5">
      <c r="A16" s="33">
        <v>2023</v>
      </c>
      <c r="B16" s="33" t="s">
        <v>100</v>
      </c>
      <c r="C16" s="31" t="s">
        <v>21</v>
      </c>
      <c r="D16" s="33" t="s">
        <v>101</v>
      </c>
      <c r="E16" s="33" t="s">
        <v>69</v>
      </c>
      <c r="F16" s="34" t="s">
        <v>33</v>
      </c>
      <c r="G16" s="27">
        <v>45118</v>
      </c>
      <c r="H16" s="27">
        <v>46944</v>
      </c>
      <c r="I16" s="33" t="s">
        <v>102</v>
      </c>
      <c r="J16" s="9">
        <f ca="1">TODAY()</f>
        <v>45400</v>
      </c>
      <c r="K16" s="10">
        <f ca="1">+H16-J16</f>
        <v>1544</v>
      </c>
      <c r="L16" s="10">
        <f ca="1">((K16*1)/30)</f>
        <v>51.466666666666669</v>
      </c>
      <c r="M16" s="13" t="str">
        <f ca="1">IF(K16&lt;0,"VENCIDO",IF(AND(K16&gt;0,K16&lt;120),"PROXIMO A VENCER","ACTIVO"))</f>
        <v>ACTIVO</v>
      </c>
      <c r="N16" s="35"/>
      <c r="O16" s="33" t="s">
        <v>27</v>
      </c>
      <c r="P16" s="36"/>
      <c r="Q16" s="37" t="s">
        <v>103</v>
      </c>
      <c r="R16" s="33" t="s">
        <v>50</v>
      </c>
      <c r="S16" s="33" t="s">
        <v>30</v>
      </c>
    </row>
    <row r="17" spans="1:19" ht="213.75">
      <c r="A17" s="33">
        <v>2023</v>
      </c>
      <c r="B17" s="33" t="s">
        <v>104</v>
      </c>
      <c r="C17" s="31" t="s">
        <v>105</v>
      </c>
      <c r="D17" s="33" t="s">
        <v>106</v>
      </c>
      <c r="E17" s="33" t="s">
        <v>38</v>
      </c>
      <c r="F17" s="31" t="s">
        <v>107</v>
      </c>
      <c r="G17" s="38">
        <v>45082</v>
      </c>
      <c r="H17" s="38">
        <v>46295</v>
      </c>
      <c r="I17" s="33" t="s">
        <v>108</v>
      </c>
      <c r="J17" s="9">
        <f ca="1">TODAY()</f>
        <v>45400</v>
      </c>
      <c r="K17" s="10">
        <f ca="1">+H17-J17</f>
        <v>895</v>
      </c>
      <c r="L17" s="10">
        <f ca="1">((K17*1)/30)</f>
        <v>29.833333333333332</v>
      </c>
      <c r="M17" s="13" t="str">
        <f ca="1">IF(K17&lt;0,"VENCIDO",IF(AND(K17&gt;0,K17&lt;120),"PROXIMO A VENCER","ACTIVO"))</f>
        <v>ACTIVO</v>
      </c>
      <c r="N17" s="35"/>
      <c r="O17" s="33" t="s">
        <v>109</v>
      </c>
      <c r="P17" s="33"/>
      <c r="Q17" s="33"/>
      <c r="R17" s="33" t="s">
        <v>50</v>
      </c>
      <c r="S17" s="33"/>
    </row>
    <row r="18" spans="1:19" ht="91.5">
      <c r="A18" s="33">
        <v>2023</v>
      </c>
      <c r="B18" s="33" t="s">
        <v>110</v>
      </c>
      <c r="C18" s="31" t="s">
        <v>21</v>
      </c>
      <c r="D18" s="33" t="s">
        <v>111</v>
      </c>
      <c r="E18" s="33" t="s">
        <v>69</v>
      </c>
      <c r="F18" s="39" t="s">
        <v>112</v>
      </c>
      <c r="G18" s="40">
        <v>45167</v>
      </c>
      <c r="H18" s="40">
        <v>46993</v>
      </c>
      <c r="I18" s="33" t="s">
        <v>102</v>
      </c>
      <c r="J18" s="9">
        <f ca="1">TODAY()</f>
        <v>45400</v>
      </c>
      <c r="K18" s="10">
        <f ca="1">+H18-J18</f>
        <v>1593</v>
      </c>
      <c r="L18" s="10">
        <f ca="1">((K18*1)/30)</f>
        <v>53.1</v>
      </c>
      <c r="M18" s="13" t="str">
        <f ca="1">IF(K18&lt;0,"VENCIDO",IF(AND(K18&gt;0,K18&lt;120),"PROXIMO A VENCER","ACTIVO"))</f>
        <v>ACTIVO</v>
      </c>
      <c r="N18" s="35"/>
      <c r="O18" s="33" t="s">
        <v>27</v>
      </c>
      <c r="P18" s="33"/>
      <c r="Q18" s="37" t="s">
        <v>113</v>
      </c>
      <c r="R18" s="33" t="s">
        <v>50</v>
      </c>
      <c r="S18" s="33" t="s">
        <v>30</v>
      </c>
    </row>
    <row r="19" spans="1:19" ht="91.5">
      <c r="A19" s="33">
        <v>2023</v>
      </c>
      <c r="B19" s="33" t="s">
        <v>114</v>
      </c>
      <c r="C19" s="31" t="s">
        <v>21</v>
      </c>
      <c r="D19" s="33" t="s">
        <v>115</v>
      </c>
      <c r="E19" s="33" t="s">
        <v>38</v>
      </c>
      <c r="F19" s="41" t="s">
        <v>116</v>
      </c>
      <c r="G19" s="40">
        <v>45160</v>
      </c>
      <c r="H19" s="40">
        <v>46986</v>
      </c>
      <c r="I19" s="33" t="s">
        <v>102</v>
      </c>
      <c r="J19" s="9">
        <f ca="1">TODAY()</f>
        <v>45400</v>
      </c>
      <c r="K19" s="10">
        <f ca="1">+H19-J19</f>
        <v>1586</v>
      </c>
      <c r="L19" s="10">
        <f ca="1">((K19*1)/30)</f>
        <v>52.866666666666667</v>
      </c>
      <c r="M19" s="13" t="str">
        <f ca="1">IF(K19&lt;0,"VENCIDO",IF(AND(K19&gt;0,K19&lt;120),"PROXIMO A VENCER","ACTIVO"))</f>
        <v>ACTIVO</v>
      </c>
      <c r="N19" s="35"/>
      <c r="O19" s="33" t="s">
        <v>27</v>
      </c>
      <c r="P19" s="33"/>
      <c r="Q19" s="37" t="s">
        <v>117</v>
      </c>
      <c r="R19" s="33" t="s">
        <v>50</v>
      </c>
      <c r="S19" s="33" t="s">
        <v>30</v>
      </c>
    </row>
    <row r="20" spans="1:19" ht="91.5">
      <c r="A20" s="42">
        <v>2023</v>
      </c>
      <c r="B20" s="42" t="s">
        <v>118</v>
      </c>
      <c r="C20" s="43" t="s">
        <v>21</v>
      </c>
      <c r="D20" s="42" t="s">
        <v>119</v>
      </c>
      <c r="E20" s="42" t="s">
        <v>69</v>
      </c>
      <c r="F20" s="44" t="s">
        <v>120</v>
      </c>
      <c r="G20" s="45">
        <v>45099</v>
      </c>
      <c r="H20" s="45">
        <v>46925</v>
      </c>
      <c r="I20" s="42" t="s">
        <v>102</v>
      </c>
      <c r="J20" s="9">
        <f ca="1">TODAY()</f>
        <v>45400</v>
      </c>
      <c r="K20" s="46">
        <f ca="1">+H20-J20</f>
        <v>1525</v>
      </c>
      <c r="L20" s="46">
        <f ca="1">((K20*1)/30)</f>
        <v>50.833333333333336</v>
      </c>
      <c r="M20" s="13" t="str">
        <f ca="1">IF(K20&lt;0,"VENCIDO",IF(AND(K20&gt;0,K20&lt;120),"PROXIMO A VENCER","ACTIVO"))</f>
        <v>ACTIVO</v>
      </c>
      <c r="N20" s="6"/>
      <c r="O20" s="6" t="s">
        <v>27</v>
      </c>
      <c r="P20" s="6"/>
      <c r="Q20" s="47" t="s">
        <v>121</v>
      </c>
      <c r="R20" s="6" t="s">
        <v>50</v>
      </c>
      <c r="S20" s="6" t="s">
        <v>30</v>
      </c>
    </row>
    <row r="21" spans="1:19" ht="91.5">
      <c r="A21" s="33">
        <v>2023</v>
      </c>
      <c r="B21" s="33" t="s">
        <v>122</v>
      </c>
      <c r="C21" s="31" t="s">
        <v>21</v>
      </c>
      <c r="D21" s="48" t="s">
        <v>123</v>
      </c>
      <c r="E21" s="33" t="s">
        <v>69</v>
      </c>
      <c r="F21" s="41" t="s">
        <v>120</v>
      </c>
      <c r="G21" s="40">
        <v>45085</v>
      </c>
      <c r="H21" s="40">
        <v>46911</v>
      </c>
      <c r="I21" s="33" t="s">
        <v>102</v>
      </c>
      <c r="J21" s="9">
        <f ca="1">TODAY()</f>
        <v>45400</v>
      </c>
      <c r="K21" s="10">
        <f ca="1">+H21-J21</f>
        <v>1511</v>
      </c>
      <c r="L21" s="10">
        <f ca="1">((K21*1)/30)</f>
        <v>50.366666666666667</v>
      </c>
      <c r="M21" s="13" t="str">
        <f ca="1">IF(K21&lt;0,"VENCIDO",IF(AND(K21&gt;0,K21&lt;120),"PROXIMO A VENCER","ACTIVO"))</f>
        <v>ACTIVO</v>
      </c>
      <c r="N21" s="33"/>
      <c r="O21" s="33" t="s">
        <v>27</v>
      </c>
      <c r="P21" s="33"/>
      <c r="Q21" s="37" t="s">
        <v>124</v>
      </c>
      <c r="R21" s="33" t="s">
        <v>50</v>
      </c>
      <c r="S21" s="33" t="s">
        <v>30</v>
      </c>
    </row>
    <row r="22" spans="1:19" ht="91.5">
      <c r="A22" s="33">
        <v>2023</v>
      </c>
      <c r="B22" s="33" t="s">
        <v>125</v>
      </c>
      <c r="C22" s="31" t="s">
        <v>21</v>
      </c>
      <c r="D22" s="49" t="s">
        <v>126</v>
      </c>
      <c r="E22" s="33" t="s">
        <v>69</v>
      </c>
      <c r="F22" s="32" t="s">
        <v>127</v>
      </c>
      <c r="G22" s="40">
        <v>45077</v>
      </c>
      <c r="H22" s="40">
        <v>46904</v>
      </c>
      <c r="I22" s="33" t="s">
        <v>102</v>
      </c>
      <c r="J22" s="9">
        <f ca="1">TODAY()</f>
        <v>45400</v>
      </c>
      <c r="K22" s="10">
        <f ca="1">+H22-J22</f>
        <v>1504</v>
      </c>
      <c r="L22" s="10">
        <f ca="1">((K22*1)/30)</f>
        <v>50.133333333333333</v>
      </c>
      <c r="M22" s="13" t="str">
        <f ca="1">IF(K22&lt;0,"VENCIDO",IF(AND(K22&gt;0,K22&lt;120),"PROXIMO A VENCER","ACTIVO"))</f>
        <v>ACTIVO</v>
      </c>
      <c r="N22" s="33"/>
      <c r="O22" s="33" t="s">
        <v>27</v>
      </c>
      <c r="P22" s="33"/>
      <c r="Q22" s="37" t="s">
        <v>128</v>
      </c>
      <c r="R22" s="33" t="s">
        <v>50</v>
      </c>
      <c r="S22" s="33" t="s">
        <v>30</v>
      </c>
    </row>
    <row r="23" spans="1:19" ht="91.5">
      <c r="A23" s="33">
        <v>2023</v>
      </c>
      <c r="B23" s="33" t="s">
        <v>129</v>
      </c>
      <c r="C23" s="31" t="s">
        <v>21</v>
      </c>
      <c r="D23" s="33" t="s">
        <v>130</v>
      </c>
      <c r="E23" s="33" t="s">
        <v>69</v>
      </c>
      <c r="F23" s="32" t="s">
        <v>131</v>
      </c>
      <c r="G23" s="40">
        <v>45084</v>
      </c>
      <c r="H23" s="40">
        <v>46910</v>
      </c>
      <c r="I23" s="33" t="s">
        <v>102</v>
      </c>
      <c r="J23" s="9">
        <f ca="1">TODAY()</f>
        <v>45400</v>
      </c>
      <c r="K23" s="10">
        <f ca="1">+H23-J23</f>
        <v>1510</v>
      </c>
      <c r="L23" s="10">
        <f ca="1">((K23*1)/30)</f>
        <v>50.333333333333336</v>
      </c>
      <c r="M23" s="13" t="str">
        <f ca="1">IF(K23&lt;0,"VENCIDO",IF(AND(K23&gt;0,K23&lt;120),"PROXIMO A VENCER","ACTIVO"))</f>
        <v>ACTIVO</v>
      </c>
      <c r="N23" s="33"/>
      <c r="O23" s="33" t="s">
        <v>27</v>
      </c>
      <c r="P23" s="33"/>
      <c r="Q23" s="37" t="s">
        <v>132</v>
      </c>
      <c r="R23" s="33" t="s">
        <v>50</v>
      </c>
      <c r="S23" s="33" t="s">
        <v>30</v>
      </c>
    </row>
    <row r="24" spans="1:19" ht="91.5">
      <c r="A24" s="33">
        <v>2023</v>
      </c>
      <c r="B24" s="33" t="s">
        <v>133</v>
      </c>
      <c r="C24" s="31" t="s">
        <v>21</v>
      </c>
      <c r="D24" s="33" t="s">
        <v>134</v>
      </c>
      <c r="E24" s="33" t="s">
        <v>69</v>
      </c>
      <c r="F24" s="34" t="s">
        <v>33</v>
      </c>
      <c r="G24" s="40">
        <v>45077</v>
      </c>
      <c r="H24" s="40">
        <v>46903</v>
      </c>
      <c r="I24" s="33" t="s">
        <v>102</v>
      </c>
      <c r="J24" s="9">
        <f ca="1">TODAY()</f>
        <v>45400</v>
      </c>
      <c r="K24" s="10">
        <f ca="1">+H24-J24</f>
        <v>1503</v>
      </c>
      <c r="L24" s="10">
        <f ca="1">((K24*1)/30)</f>
        <v>50.1</v>
      </c>
      <c r="M24" s="13" t="str">
        <f ca="1">IF(K24&lt;0,"VENCIDO",IF(AND(K24&gt;0,K24&lt;120),"PROXIMO A VENCER","ACTIVO"))</f>
        <v>ACTIVO</v>
      </c>
      <c r="N24" s="33"/>
      <c r="O24" s="33" t="s">
        <v>27</v>
      </c>
      <c r="P24" s="33"/>
      <c r="Q24" s="37" t="s">
        <v>135</v>
      </c>
      <c r="R24" s="33" t="s">
        <v>50</v>
      </c>
      <c r="S24" s="33" t="s">
        <v>30</v>
      </c>
    </row>
    <row r="25" spans="1:19" ht="91.5">
      <c r="A25" s="33">
        <v>2023</v>
      </c>
      <c r="B25" s="33" t="s">
        <v>140</v>
      </c>
      <c r="C25" s="31" t="s">
        <v>21</v>
      </c>
      <c r="D25" s="33" t="s">
        <v>141</v>
      </c>
      <c r="E25" s="33" t="s">
        <v>69</v>
      </c>
      <c r="F25" s="34" t="s">
        <v>142</v>
      </c>
      <c r="G25" s="40">
        <v>45056</v>
      </c>
      <c r="H25" s="51">
        <v>46882</v>
      </c>
      <c r="I25" s="33" t="s">
        <v>102</v>
      </c>
      <c r="J25" s="9">
        <f ca="1">TODAY()</f>
        <v>45400</v>
      </c>
      <c r="K25" s="10">
        <f ca="1">+H25-J25</f>
        <v>1482</v>
      </c>
      <c r="L25" s="10">
        <f ca="1">((K25*1)/30)</f>
        <v>49.4</v>
      </c>
      <c r="M25" s="13" t="str">
        <f ca="1">IF(K25&lt;0,"VENCIDO",IF(AND(K25&gt;0,K25&lt;120),"PROXIMO A VENCER","ACTIVO"))</f>
        <v>ACTIVO</v>
      </c>
      <c r="N25" s="33"/>
      <c r="O25" s="33" t="s">
        <v>27</v>
      </c>
      <c r="P25" s="33"/>
      <c r="Q25" s="33"/>
      <c r="R25" s="33" t="s">
        <v>50</v>
      </c>
      <c r="S25" s="33"/>
    </row>
    <row r="26" spans="1:19" ht="91.5">
      <c r="A26" s="52">
        <v>2023</v>
      </c>
      <c r="B26" s="52" t="s">
        <v>143</v>
      </c>
      <c r="C26" s="31" t="s">
        <v>21</v>
      </c>
      <c r="D26" s="53" t="s">
        <v>144</v>
      </c>
      <c r="E26" s="52" t="s">
        <v>69</v>
      </c>
      <c r="F26" s="32" t="s">
        <v>127</v>
      </c>
      <c r="G26" s="54">
        <v>45057</v>
      </c>
      <c r="H26" s="54">
        <v>46883</v>
      </c>
      <c r="I26" s="52" t="s">
        <v>102</v>
      </c>
      <c r="J26" s="9">
        <f ca="1">TODAY()</f>
        <v>45400</v>
      </c>
      <c r="K26" s="10">
        <f ca="1">+H26-J26</f>
        <v>1483</v>
      </c>
      <c r="L26" s="10">
        <f ca="1">((K26*1)/30)</f>
        <v>49.43333333333333</v>
      </c>
      <c r="M26" s="13" t="str">
        <f ca="1">IF(K26&lt;0,"VENCIDO",IF(AND(K26&gt;0,K26&lt;120),"PROXIMO A VENCER","ACTIVO"))</f>
        <v>ACTIVO</v>
      </c>
      <c r="N26" s="52"/>
      <c r="O26" s="52" t="s">
        <v>27</v>
      </c>
      <c r="P26" s="52"/>
      <c r="Q26" s="55" t="s">
        <v>145</v>
      </c>
      <c r="R26" s="7" t="s">
        <v>50</v>
      </c>
      <c r="S26" s="7" t="s">
        <v>30</v>
      </c>
    </row>
    <row r="27" spans="1:19" ht="106.5">
      <c r="A27" s="7">
        <v>2023</v>
      </c>
      <c r="B27" s="7" t="s">
        <v>146</v>
      </c>
      <c r="C27" s="31" t="s">
        <v>21</v>
      </c>
      <c r="D27" s="56" t="s">
        <v>147</v>
      </c>
      <c r="E27" s="7" t="s">
        <v>69</v>
      </c>
      <c r="F27" s="32" t="s">
        <v>148</v>
      </c>
      <c r="G27" s="57">
        <v>45077</v>
      </c>
      <c r="H27" s="57">
        <v>46903</v>
      </c>
      <c r="I27" s="7" t="s">
        <v>102</v>
      </c>
      <c r="J27" s="9">
        <f ca="1">TODAY()</f>
        <v>45400</v>
      </c>
      <c r="K27" s="10">
        <f ca="1">+H27-J27</f>
        <v>1503</v>
      </c>
      <c r="L27" s="10">
        <f ca="1">((K27*1)/30)</f>
        <v>50.1</v>
      </c>
      <c r="M27" s="13" t="str">
        <f ca="1">IF(K27&lt;0,"VENCIDO",IF(AND(K27&gt;0,K27&lt;120),"PROXIMO A VENCER","ACTIVO"))</f>
        <v>ACTIVO</v>
      </c>
      <c r="N27" s="7" t="s">
        <v>149</v>
      </c>
      <c r="O27" s="7" t="s">
        <v>27</v>
      </c>
      <c r="P27" s="7"/>
      <c r="Q27" s="55" t="s">
        <v>150</v>
      </c>
      <c r="R27" s="7" t="s">
        <v>50</v>
      </c>
      <c r="S27" s="7" t="s">
        <v>30</v>
      </c>
    </row>
    <row r="28" spans="1:19" ht="91.5">
      <c r="A28" s="33">
        <v>2023</v>
      </c>
      <c r="B28" s="33" t="s">
        <v>151</v>
      </c>
      <c r="C28" s="31" t="s">
        <v>21</v>
      </c>
      <c r="D28" s="58" t="s">
        <v>152</v>
      </c>
      <c r="E28" s="33" t="s">
        <v>69</v>
      </c>
      <c r="F28" s="32" t="s">
        <v>127</v>
      </c>
      <c r="G28" s="40">
        <v>45055</v>
      </c>
      <c r="H28" s="40">
        <v>46881</v>
      </c>
      <c r="I28" s="33" t="s">
        <v>102</v>
      </c>
      <c r="J28" s="9">
        <f ca="1">TODAY()</f>
        <v>45400</v>
      </c>
      <c r="K28" s="10">
        <f ca="1">+H28-J28</f>
        <v>1481</v>
      </c>
      <c r="L28" s="10">
        <f ca="1">((K28*1)/30)</f>
        <v>49.366666666666667</v>
      </c>
      <c r="M28" s="13" t="str">
        <f ca="1">IF(K28&lt;0,"VENCIDO",IF(AND(K28&gt;0,K28&lt;120),"PROXIMO A VENCER","ACTIVO"))</f>
        <v>ACTIVO</v>
      </c>
      <c r="N28" s="33"/>
      <c r="O28" s="33" t="s">
        <v>27</v>
      </c>
      <c r="P28" s="33"/>
      <c r="Q28" s="37" t="s">
        <v>153</v>
      </c>
      <c r="R28" s="33" t="s">
        <v>50</v>
      </c>
      <c r="S28" s="33" t="s">
        <v>30</v>
      </c>
    </row>
    <row r="29" spans="1:19" ht="91.5">
      <c r="A29" s="33">
        <v>2023</v>
      </c>
      <c r="B29" s="33" t="s">
        <v>154</v>
      </c>
      <c r="C29" s="31" t="s">
        <v>21</v>
      </c>
      <c r="D29" s="58" t="s">
        <v>155</v>
      </c>
      <c r="E29" s="33" t="s">
        <v>69</v>
      </c>
      <c r="F29" s="41" t="s">
        <v>156</v>
      </c>
      <c r="G29" s="59">
        <v>45090</v>
      </c>
      <c r="H29" s="40">
        <v>46916</v>
      </c>
      <c r="I29" s="33" t="s">
        <v>102</v>
      </c>
      <c r="J29" s="9">
        <f ca="1">TODAY()</f>
        <v>45400</v>
      </c>
      <c r="K29" s="10">
        <f ca="1">+H29-J29</f>
        <v>1516</v>
      </c>
      <c r="L29" s="10">
        <f ca="1">((K29*1)/30)</f>
        <v>50.533333333333331</v>
      </c>
      <c r="M29" s="13" t="str">
        <f ca="1">IF(K29&lt;0,"VENCIDO",IF(AND(K29&gt;0,K29&lt;120),"PROXIMO A VENCER","ACTIVO"))</f>
        <v>ACTIVO</v>
      </c>
      <c r="N29" s="33"/>
      <c r="O29" s="33" t="s">
        <v>27</v>
      </c>
      <c r="P29" s="33"/>
      <c r="Q29" s="37" t="s">
        <v>145</v>
      </c>
      <c r="R29" s="31" t="s">
        <v>50</v>
      </c>
      <c r="S29" s="33" t="s">
        <v>30</v>
      </c>
    </row>
    <row r="30" spans="1:19" ht="107.25">
      <c r="A30" s="33">
        <v>2023</v>
      </c>
      <c r="B30" s="33" t="s">
        <v>157</v>
      </c>
      <c r="C30" s="31" t="s">
        <v>21</v>
      </c>
      <c r="D30" s="60" t="s">
        <v>158</v>
      </c>
      <c r="E30" s="33" t="s">
        <v>69</v>
      </c>
      <c r="F30" s="61" t="s">
        <v>33</v>
      </c>
      <c r="G30" s="40">
        <v>45057</v>
      </c>
      <c r="H30" s="40">
        <v>46883</v>
      </c>
      <c r="I30" s="33" t="s">
        <v>102</v>
      </c>
      <c r="J30" s="9">
        <f ca="1">TODAY()</f>
        <v>45400</v>
      </c>
      <c r="K30" s="10">
        <f ca="1">+H30-J30</f>
        <v>1483</v>
      </c>
      <c r="L30" s="10">
        <f ca="1">((K30*1)/30)</f>
        <v>49.43333333333333</v>
      </c>
      <c r="M30" s="13" t="str">
        <f ca="1">IF(K30&lt;0,"VENCIDO",IF(AND(K30&gt;0,K30&lt;120),"PROXIMO A VENCER","ACTIVO"))</f>
        <v>ACTIVO</v>
      </c>
      <c r="N30" s="33"/>
      <c r="O30" s="33" t="s">
        <v>27</v>
      </c>
      <c r="P30" s="36"/>
      <c r="Q30" s="37" t="s">
        <v>159</v>
      </c>
      <c r="R30" s="33" t="s">
        <v>50</v>
      </c>
      <c r="S30" s="33" t="s">
        <v>30</v>
      </c>
    </row>
    <row r="31" spans="1:19" ht="91.5">
      <c r="A31" s="6">
        <v>2023</v>
      </c>
      <c r="B31" s="6" t="s">
        <v>160</v>
      </c>
      <c r="C31" s="7" t="s">
        <v>21</v>
      </c>
      <c r="D31" s="58" t="s">
        <v>161</v>
      </c>
      <c r="E31" s="6" t="s">
        <v>69</v>
      </c>
      <c r="F31" s="32" t="s">
        <v>127</v>
      </c>
      <c r="G31" s="8">
        <v>45056</v>
      </c>
      <c r="H31" s="8">
        <v>46882</v>
      </c>
      <c r="I31" s="6" t="s">
        <v>102</v>
      </c>
      <c r="J31" s="9">
        <f ca="1">TODAY()</f>
        <v>45400</v>
      </c>
      <c r="K31" s="10">
        <f ca="1">+H31-J31</f>
        <v>1482</v>
      </c>
      <c r="L31" s="10">
        <f ca="1">((K31*1)/30)</f>
        <v>49.4</v>
      </c>
      <c r="M31" s="13" t="str">
        <f ca="1">IF(K31&lt;0,"VENCIDO",IF(AND(K31&gt;0,K31&lt;120),"PROXIMO A VENCER","ACTIVO"))</f>
        <v>ACTIVO</v>
      </c>
      <c r="N31" s="6"/>
      <c r="O31" s="6" t="s">
        <v>27</v>
      </c>
      <c r="P31" s="6"/>
      <c r="Q31" s="55" t="s">
        <v>162</v>
      </c>
      <c r="R31" s="6" t="s">
        <v>50</v>
      </c>
      <c r="S31" s="6" t="s">
        <v>30</v>
      </c>
    </row>
    <row r="32" spans="1:19" ht="91.5">
      <c r="A32" s="6">
        <v>2023</v>
      </c>
      <c r="B32" s="6" t="s">
        <v>163</v>
      </c>
      <c r="C32" s="7" t="s">
        <v>21</v>
      </c>
      <c r="D32" s="58" t="s">
        <v>164</v>
      </c>
      <c r="E32" s="6" t="s">
        <v>69</v>
      </c>
      <c r="F32" s="32" t="s">
        <v>131</v>
      </c>
      <c r="G32" s="8">
        <v>45014</v>
      </c>
      <c r="H32" s="8">
        <v>45744</v>
      </c>
      <c r="I32" s="6" t="s">
        <v>165</v>
      </c>
      <c r="J32" s="9">
        <f ca="1">TODAY()</f>
        <v>45400</v>
      </c>
      <c r="K32" s="10">
        <f ca="1">+H32-J32</f>
        <v>344</v>
      </c>
      <c r="L32" s="10">
        <f ca="1">((K32*1)/30)</f>
        <v>11.466666666666667</v>
      </c>
      <c r="M32" s="13" t="str">
        <f ca="1">IF(K32&lt;0,"VENCIDO",IF(AND(K32&gt;0,K32&lt;120),"PROXIMO A VENCER","ACTIVO"))</f>
        <v>ACTIVO</v>
      </c>
      <c r="N32" s="6"/>
      <c r="O32" s="6" t="s">
        <v>27</v>
      </c>
      <c r="P32" s="6"/>
      <c r="Q32" s="55" t="s">
        <v>166</v>
      </c>
      <c r="R32" s="6" t="s">
        <v>50</v>
      </c>
      <c r="S32" s="6" t="s">
        <v>30</v>
      </c>
    </row>
    <row r="33" spans="1:19" ht="91.5">
      <c r="A33" s="6">
        <v>2023</v>
      </c>
      <c r="B33" s="6" t="s">
        <v>167</v>
      </c>
      <c r="C33" s="7" t="s">
        <v>21</v>
      </c>
      <c r="D33" s="58" t="s">
        <v>168</v>
      </c>
      <c r="E33" s="6" t="s">
        <v>69</v>
      </c>
      <c r="F33" s="32" t="s">
        <v>169</v>
      </c>
      <c r="G33" s="8">
        <v>45028</v>
      </c>
      <c r="H33" s="8">
        <v>46854</v>
      </c>
      <c r="I33" s="6" t="s">
        <v>102</v>
      </c>
      <c r="J33" s="9">
        <f ca="1">TODAY()</f>
        <v>45400</v>
      </c>
      <c r="K33" s="10">
        <f ca="1">+H33-J33</f>
        <v>1454</v>
      </c>
      <c r="L33" s="10">
        <f ca="1">((K33*1)/30)</f>
        <v>48.466666666666669</v>
      </c>
      <c r="M33" s="13" t="str">
        <f ca="1">IF(K33&lt;0,"VENCIDO",IF(AND(K33&gt;0,K33&lt;120),"PROXIMO A VENCER","ACTIVO"))</f>
        <v>ACTIVO</v>
      </c>
      <c r="N33" s="6"/>
      <c r="O33" s="6" t="s">
        <v>27</v>
      </c>
      <c r="P33" s="6"/>
      <c r="Q33" s="55" t="s">
        <v>166</v>
      </c>
      <c r="R33" s="6" t="s">
        <v>50</v>
      </c>
      <c r="S33" s="6" t="s">
        <v>30</v>
      </c>
    </row>
    <row r="34" spans="1:19" ht="91.5">
      <c r="A34" s="6">
        <v>2023</v>
      </c>
      <c r="B34" s="6" t="s">
        <v>170</v>
      </c>
      <c r="C34" s="7" t="s">
        <v>21</v>
      </c>
      <c r="D34" s="58" t="s">
        <v>171</v>
      </c>
      <c r="E34" s="6" t="s">
        <v>69</v>
      </c>
      <c r="F34" s="32" t="s">
        <v>127</v>
      </c>
      <c r="G34" s="8">
        <v>45029</v>
      </c>
      <c r="H34" s="8">
        <v>46855</v>
      </c>
      <c r="I34" s="6" t="s">
        <v>102</v>
      </c>
      <c r="J34" s="9">
        <f ca="1">TODAY()</f>
        <v>45400</v>
      </c>
      <c r="K34" s="10">
        <f ca="1">+H34-J34</f>
        <v>1455</v>
      </c>
      <c r="L34" s="10">
        <f ca="1">((K34*1)/30)</f>
        <v>48.5</v>
      </c>
      <c r="M34" s="13" t="str">
        <f ca="1">IF(K34&lt;0,"VENCIDO",IF(AND(K34&gt;0,K34&lt;120),"PROXIMO A VENCER","ACTIVO"))</f>
        <v>ACTIVO</v>
      </c>
      <c r="N34" s="6"/>
      <c r="O34" s="6" t="s">
        <v>27</v>
      </c>
      <c r="P34" s="6"/>
      <c r="Q34" s="55" t="s">
        <v>172</v>
      </c>
      <c r="R34" s="6" t="s">
        <v>50</v>
      </c>
      <c r="S34" s="6" t="s">
        <v>30</v>
      </c>
    </row>
    <row r="35" spans="1:19" ht="91.5">
      <c r="A35" s="6">
        <v>2023</v>
      </c>
      <c r="B35" s="6" t="s">
        <v>173</v>
      </c>
      <c r="C35" s="7" t="s">
        <v>21</v>
      </c>
      <c r="D35" s="58" t="s">
        <v>174</v>
      </c>
      <c r="E35" s="6" t="s">
        <v>69</v>
      </c>
      <c r="F35" s="32" t="s">
        <v>169</v>
      </c>
      <c r="G35" s="8">
        <v>45026</v>
      </c>
      <c r="H35" s="8">
        <v>46852</v>
      </c>
      <c r="I35" s="6" t="s">
        <v>102</v>
      </c>
      <c r="J35" s="9">
        <f ca="1">TODAY()</f>
        <v>45400</v>
      </c>
      <c r="K35" s="10">
        <f ca="1">+H35-J35</f>
        <v>1452</v>
      </c>
      <c r="L35" s="10">
        <f ca="1">((K35*1)/30)</f>
        <v>48.4</v>
      </c>
      <c r="M35" s="13" t="str">
        <f ca="1">IF(K35&lt;0,"VENCIDO",IF(AND(K35&gt;0,K35&lt;120),"PROXIMO A VENCER","ACTIVO"))</f>
        <v>ACTIVO</v>
      </c>
      <c r="N35" s="6"/>
      <c r="O35" s="6" t="s">
        <v>27</v>
      </c>
      <c r="P35" s="6"/>
      <c r="Q35" s="55" t="s">
        <v>175</v>
      </c>
      <c r="R35" s="6" t="s">
        <v>50</v>
      </c>
      <c r="S35" s="6" t="s">
        <v>30</v>
      </c>
    </row>
    <row r="36" spans="1:19" ht="91.5">
      <c r="A36" s="6">
        <v>2023</v>
      </c>
      <c r="B36" s="6" t="s">
        <v>177</v>
      </c>
      <c r="C36" s="7" t="s">
        <v>21</v>
      </c>
      <c r="D36" s="58" t="s">
        <v>178</v>
      </c>
      <c r="E36" s="6" t="s">
        <v>69</v>
      </c>
      <c r="F36" s="32" t="s">
        <v>179</v>
      </c>
      <c r="G36" s="8">
        <v>45009</v>
      </c>
      <c r="H36" s="8">
        <v>46835</v>
      </c>
      <c r="I36" s="6" t="s">
        <v>180</v>
      </c>
      <c r="J36" s="9">
        <f ca="1">TODAY()</f>
        <v>45400</v>
      </c>
      <c r="K36" s="10">
        <f ca="1">+H36-J36</f>
        <v>1435</v>
      </c>
      <c r="L36" s="10">
        <f ca="1">((K36*1)/30)</f>
        <v>47.833333333333336</v>
      </c>
      <c r="M36" s="13" t="str">
        <f ca="1">IF(K36&lt;0,"VENCIDO",IF(AND(K36&gt;0,K36&lt;120),"PROXIMO A VENCER","ACTIVO"))</f>
        <v>ACTIVO</v>
      </c>
      <c r="N36" s="6"/>
      <c r="O36" s="6" t="s">
        <v>27</v>
      </c>
      <c r="P36" s="6"/>
      <c r="Q36" s="55" t="s">
        <v>181</v>
      </c>
      <c r="R36" s="6" t="s">
        <v>50</v>
      </c>
      <c r="S36" s="6" t="s">
        <v>30</v>
      </c>
    </row>
    <row r="37" spans="1:19" ht="91.5">
      <c r="A37" s="6">
        <v>2023</v>
      </c>
      <c r="B37" s="6" t="s">
        <v>182</v>
      </c>
      <c r="C37" s="7" t="s">
        <v>21</v>
      </c>
      <c r="D37" s="58" t="s">
        <v>183</v>
      </c>
      <c r="E37" s="6" t="s">
        <v>69</v>
      </c>
      <c r="F37" s="62" t="s">
        <v>184</v>
      </c>
      <c r="G37" s="8">
        <v>45044</v>
      </c>
      <c r="H37" s="8">
        <v>46870</v>
      </c>
      <c r="I37" s="6" t="s">
        <v>102</v>
      </c>
      <c r="J37" s="9">
        <f ca="1">TODAY()</f>
        <v>45400</v>
      </c>
      <c r="K37" s="10">
        <f ca="1">+H37-J37</f>
        <v>1470</v>
      </c>
      <c r="L37" s="10">
        <f ca="1">((K37*1)/30)</f>
        <v>49</v>
      </c>
      <c r="M37" s="13" t="str">
        <f ca="1">IF(K37&lt;0,"VENCIDO",IF(AND(K37&gt;0,K37&lt;120),"PROXIMO A VENCER","ACTIVO"))</f>
        <v>ACTIVO</v>
      </c>
      <c r="N37" s="6"/>
      <c r="O37" s="6" t="s">
        <v>27</v>
      </c>
      <c r="P37" s="6"/>
      <c r="Q37" s="55" t="s">
        <v>185</v>
      </c>
      <c r="R37" s="6" t="s">
        <v>50</v>
      </c>
      <c r="S37" s="6" t="s">
        <v>30</v>
      </c>
    </row>
    <row r="38" spans="1:19" ht="91.5">
      <c r="A38" s="6">
        <v>2023</v>
      </c>
      <c r="B38" s="6" t="s">
        <v>186</v>
      </c>
      <c r="C38" s="7" t="s">
        <v>21</v>
      </c>
      <c r="D38" s="58" t="s">
        <v>187</v>
      </c>
      <c r="E38" s="6" t="s">
        <v>69</v>
      </c>
      <c r="F38" s="62" t="s">
        <v>184</v>
      </c>
      <c r="G38" s="8">
        <v>45026</v>
      </c>
      <c r="H38" s="8">
        <v>46852</v>
      </c>
      <c r="I38" s="6" t="s">
        <v>102</v>
      </c>
      <c r="J38" s="9">
        <f ca="1">TODAY()</f>
        <v>45400</v>
      </c>
      <c r="K38" s="10">
        <f ca="1">+H38-J38</f>
        <v>1452</v>
      </c>
      <c r="L38" s="10">
        <f ca="1">((K38*1)/30)</f>
        <v>48.4</v>
      </c>
      <c r="M38" s="13" t="str">
        <f ca="1">IF(K38&lt;0,"VENCIDO",IF(AND(K38&gt;0,K38&lt;120),"PROXIMO A VENCER","ACTIVO"))</f>
        <v>ACTIVO</v>
      </c>
      <c r="N38" s="6"/>
      <c r="O38" s="6" t="s">
        <v>27</v>
      </c>
      <c r="P38" s="6"/>
      <c r="Q38" s="55" t="s">
        <v>188</v>
      </c>
      <c r="R38" s="6" t="s">
        <v>50</v>
      </c>
      <c r="S38" s="6" t="s">
        <v>30</v>
      </c>
    </row>
    <row r="39" spans="1:19" ht="91.5">
      <c r="A39" s="6">
        <v>2023</v>
      </c>
      <c r="B39" s="6" t="s">
        <v>189</v>
      </c>
      <c r="C39" s="7" t="s">
        <v>21</v>
      </c>
      <c r="D39" s="58" t="s">
        <v>190</v>
      </c>
      <c r="E39" s="6" t="s">
        <v>69</v>
      </c>
      <c r="F39" s="62" t="s">
        <v>184</v>
      </c>
      <c r="G39" s="8">
        <v>45057</v>
      </c>
      <c r="H39" s="8">
        <v>46883</v>
      </c>
      <c r="I39" s="6" t="s">
        <v>102</v>
      </c>
      <c r="J39" s="9">
        <f ca="1">TODAY()</f>
        <v>45400</v>
      </c>
      <c r="K39" s="10">
        <f ca="1">+H39-J39</f>
        <v>1483</v>
      </c>
      <c r="L39" s="10">
        <f ca="1">((K39*1)/30)</f>
        <v>49.43333333333333</v>
      </c>
      <c r="M39" s="13" t="str">
        <f ca="1">IF(K39&lt;0,"VENCIDO",IF(AND(K39&gt;0,K39&lt;120),"PROXIMO A VENCER","ACTIVO"))</f>
        <v>ACTIVO</v>
      </c>
      <c r="N39" s="6"/>
      <c r="O39" s="6" t="s">
        <v>27</v>
      </c>
      <c r="P39" s="6"/>
      <c r="Q39" s="55" t="s">
        <v>191</v>
      </c>
      <c r="R39" s="6" t="s">
        <v>50</v>
      </c>
      <c r="S39" s="6" t="s">
        <v>30</v>
      </c>
    </row>
    <row r="40" spans="1:19" ht="91.5">
      <c r="A40" s="6">
        <v>2023</v>
      </c>
      <c r="B40" s="6" t="s">
        <v>196</v>
      </c>
      <c r="C40" s="7" t="s">
        <v>21</v>
      </c>
      <c r="D40" s="58" t="s">
        <v>197</v>
      </c>
      <c r="E40" s="6" t="s">
        <v>69</v>
      </c>
      <c r="F40" s="32" t="s">
        <v>127</v>
      </c>
      <c r="G40" s="8">
        <v>44998</v>
      </c>
      <c r="H40" s="8">
        <v>46824</v>
      </c>
      <c r="I40" s="6" t="s">
        <v>102</v>
      </c>
      <c r="J40" s="9">
        <f ca="1">TODAY()</f>
        <v>45400</v>
      </c>
      <c r="K40" s="10">
        <f ca="1">+H40-J40</f>
        <v>1424</v>
      </c>
      <c r="L40" s="10">
        <f ca="1">((K40*1)/30)</f>
        <v>47.466666666666669</v>
      </c>
      <c r="M40" s="13" t="str">
        <f ca="1">IF(K40&lt;0,"VENCIDO",IF(AND(K40&gt;0,K40&lt;120),"PROXIMO A VENCER","ACTIVO"))</f>
        <v>ACTIVO</v>
      </c>
      <c r="N40" s="6"/>
      <c r="O40" s="6" t="s">
        <v>27</v>
      </c>
      <c r="P40" s="6"/>
      <c r="Q40" s="55" t="s">
        <v>198</v>
      </c>
      <c r="R40" s="6" t="s">
        <v>50</v>
      </c>
      <c r="S40" s="6" t="s">
        <v>30</v>
      </c>
    </row>
    <row r="41" spans="1:19" ht="91.5">
      <c r="A41" s="33">
        <v>2023</v>
      </c>
      <c r="B41" s="33" t="s">
        <v>203</v>
      </c>
      <c r="C41" s="7" t="s">
        <v>21</v>
      </c>
      <c r="D41" s="58" t="s">
        <v>204</v>
      </c>
      <c r="E41" s="33" t="s">
        <v>69</v>
      </c>
      <c r="F41" s="62" t="s">
        <v>33</v>
      </c>
      <c r="G41" s="40">
        <v>44993</v>
      </c>
      <c r="H41" s="40">
        <v>46819</v>
      </c>
      <c r="I41" s="33" t="s">
        <v>180</v>
      </c>
      <c r="J41" s="9">
        <f ca="1">TODAY()</f>
        <v>45400</v>
      </c>
      <c r="K41" s="10">
        <f ca="1">+H41-J41</f>
        <v>1419</v>
      </c>
      <c r="L41" s="10">
        <f ca="1">((K41*1)/30)</f>
        <v>47.3</v>
      </c>
      <c r="M41" s="13" t="str">
        <f ca="1">IF(K41&lt;0,"VENCIDO",IF(AND(K41&gt;0,K41&lt;120),"PROXIMO A VENCER","ACTIVO"))</f>
        <v>ACTIVO</v>
      </c>
      <c r="N41" s="33"/>
      <c r="O41" s="33" t="s">
        <v>109</v>
      </c>
      <c r="P41" s="33" t="s">
        <v>205</v>
      </c>
      <c r="Q41" s="37" t="s">
        <v>206</v>
      </c>
      <c r="R41" s="33" t="s">
        <v>207</v>
      </c>
      <c r="S41" s="33" t="s">
        <v>30</v>
      </c>
    </row>
    <row r="42" spans="1:19" ht="121.5">
      <c r="A42" s="6">
        <v>2022</v>
      </c>
      <c r="B42" s="6" t="s">
        <v>208</v>
      </c>
      <c r="C42" s="7" t="s">
        <v>21</v>
      </c>
      <c r="D42" s="6" t="s">
        <v>209</v>
      </c>
      <c r="E42" s="7" t="s">
        <v>69</v>
      </c>
      <c r="F42" s="7" t="s">
        <v>210</v>
      </c>
      <c r="G42" s="63">
        <v>45253</v>
      </c>
      <c r="H42" s="63">
        <v>47079</v>
      </c>
      <c r="I42" s="6" t="s">
        <v>180</v>
      </c>
      <c r="J42" s="9">
        <f ca="1">TODAY()</f>
        <v>45400</v>
      </c>
      <c r="K42" s="10">
        <f ca="1">+H42-J42</f>
        <v>1679</v>
      </c>
      <c r="L42" s="10">
        <f ca="1">((K42*1)/30)</f>
        <v>55.966666666666669</v>
      </c>
      <c r="M42" s="13" t="str">
        <f ca="1">IF(K42&lt;0,"VENCIDO",IF(AND(K42&gt;0,K42&lt;120),"PROXIMO A VENCER","ACTIVO"))</f>
        <v>ACTIVO</v>
      </c>
      <c r="N42" s="6" t="s">
        <v>13</v>
      </c>
      <c r="O42" s="6" t="s">
        <v>109</v>
      </c>
      <c r="P42" s="6"/>
      <c r="Q42" s="6"/>
      <c r="R42" s="6"/>
      <c r="S42" s="6"/>
    </row>
    <row r="43" spans="1:19" ht="121.5">
      <c r="A43" s="6">
        <v>2022</v>
      </c>
      <c r="B43" s="6" t="s">
        <v>211</v>
      </c>
      <c r="C43" s="7" t="s">
        <v>21</v>
      </c>
      <c r="D43" s="6" t="s">
        <v>212</v>
      </c>
      <c r="E43" s="7" t="s">
        <v>69</v>
      </c>
      <c r="F43" s="7" t="s">
        <v>210</v>
      </c>
      <c r="G43" s="63">
        <v>44888</v>
      </c>
      <c r="H43" s="63">
        <v>47079</v>
      </c>
      <c r="I43" s="6" t="s">
        <v>180</v>
      </c>
      <c r="J43" s="9">
        <f ca="1">TODAY()</f>
        <v>45400</v>
      </c>
      <c r="K43" s="10">
        <f ca="1">+H43-J43</f>
        <v>1679</v>
      </c>
      <c r="L43" s="10">
        <f ca="1">((K43*1)/30)</f>
        <v>55.966666666666669</v>
      </c>
      <c r="M43" s="13" t="str">
        <f ca="1">IF(K43&lt;0,"VENCIDO",IF(AND(K43&gt;0,K43&lt;120),"PROXIMO A VENCER","ACTIVO"))</f>
        <v>ACTIVO</v>
      </c>
      <c r="N43" s="6"/>
      <c r="O43" s="6" t="s">
        <v>109</v>
      </c>
      <c r="P43" s="6"/>
      <c r="Q43" s="6"/>
      <c r="R43" s="6"/>
      <c r="S43" s="6"/>
    </row>
    <row r="44" spans="1:19" ht="121.5">
      <c r="A44" s="6">
        <v>2022</v>
      </c>
      <c r="B44" s="6" t="s">
        <v>213</v>
      </c>
      <c r="C44" s="7" t="s">
        <v>21</v>
      </c>
      <c r="D44" s="6" t="s">
        <v>214</v>
      </c>
      <c r="E44" s="7" t="s">
        <v>69</v>
      </c>
      <c r="F44" s="7" t="s">
        <v>210</v>
      </c>
      <c r="G44" s="63">
        <v>44883</v>
      </c>
      <c r="H44" s="63">
        <v>46708</v>
      </c>
      <c r="I44" s="6" t="s">
        <v>180</v>
      </c>
      <c r="J44" s="9">
        <f ca="1">TODAY()</f>
        <v>45400</v>
      </c>
      <c r="K44" s="10">
        <f ca="1">+H44-J44</f>
        <v>1308</v>
      </c>
      <c r="L44" s="10">
        <f ca="1">((K44*1)/30)</f>
        <v>43.6</v>
      </c>
      <c r="M44" s="13" t="str">
        <f ca="1">IF(K44&lt;0,"VENCIDO",IF(AND(K44&gt;0,K44&lt;120),"PROXIMO A VENCER","ACTIVO"))</f>
        <v>ACTIVO</v>
      </c>
      <c r="N44" s="6"/>
      <c r="O44" s="6" t="s">
        <v>109</v>
      </c>
      <c r="P44" s="6"/>
      <c r="Q44" s="6"/>
      <c r="R44" s="6"/>
      <c r="S44" s="6"/>
    </row>
    <row r="45" spans="1:19" ht="121.5">
      <c r="A45" s="6">
        <v>2022</v>
      </c>
      <c r="B45" s="6" t="s">
        <v>215</v>
      </c>
      <c r="C45" s="7" t="s">
        <v>21</v>
      </c>
      <c r="D45" s="6" t="s">
        <v>216</v>
      </c>
      <c r="E45" s="7" t="s">
        <v>69</v>
      </c>
      <c r="F45" s="7" t="s">
        <v>210</v>
      </c>
      <c r="G45" s="63">
        <v>44873</v>
      </c>
      <c r="H45" s="63">
        <v>45968</v>
      </c>
      <c r="I45" s="6" t="s">
        <v>217</v>
      </c>
      <c r="J45" s="9">
        <f ca="1">TODAY()</f>
        <v>45400</v>
      </c>
      <c r="K45" s="10">
        <f ca="1">+H45-J45</f>
        <v>568</v>
      </c>
      <c r="L45" s="10">
        <f ca="1">((K45*1)/30)</f>
        <v>18.933333333333334</v>
      </c>
      <c r="M45" s="13" t="str">
        <f ca="1">IF(K45&lt;0,"VENCIDO",IF(AND(K45&gt;0,K45&lt;120),"PROXIMO A VENCER","ACTIVO"))</f>
        <v>ACTIVO</v>
      </c>
      <c r="N45" s="6" t="s">
        <v>218</v>
      </c>
      <c r="O45" s="6" t="s">
        <v>109</v>
      </c>
      <c r="P45" s="6"/>
      <c r="Q45" s="6"/>
      <c r="R45" s="6"/>
      <c r="S45" s="6"/>
    </row>
    <row r="46" spans="1:19" ht="121.5">
      <c r="A46" s="6">
        <v>2022</v>
      </c>
      <c r="B46" s="6" t="s">
        <v>219</v>
      </c>
      <c r="C46" s="7" t="s">
        <v>21</v>
      </c>
      <c r="D46" s="6" t="s">
        <v>220</v>
      </c>
      <c r="E46" s="7" t="s">
        <v>69</v>
      </c>
      <c r="F46" s="7" t="s">
        <v>210</v>
      </c>
      <c r="G46" s="63">
        <v>44868</v>
      </c>
      <c r="H46" s="63">
        <v>46693</v>
      </c>
      <c r="I46" s="6" t="s">
        <v>180</v>
      </c>
      <c r="J46" s="9">
        <f ca="1">TODAY()</f>
        <v>45400</v>
      </c>
      <c r="K46" s="10">
        <f ca="1">+H46-J46</f>
        <v>1293</v>
      </c>
      <c r="L46" s="10">
        <f ca="1">((K46*1)/30)</f>
        <v>43.1</v>
      </c>
      <c r="M46" s="13" t="str">
        <f ca="1">IF(K46&lt;0,"VENCIDO",IF(AND(K46&gt;0,K46&lt;120),"PROXIMO A VENCER","ACTIVO"))</f>
        <v>ACTIVO</v>
      </c>
      <c r="N46" s="6" t="s">
        <v>218</v>
      </c>
      <c r="O46" s="6" t="s">
        <v>109</v>
      </c>
      <c r="P46" s="6"/>
      <c r="Q46" s="6"/>
      <c r="R46" s="6"/>
      <c r="S46" s="6"/>
    </row>
    <row r="47" spans="1:19" ht="121.5">
      <c r="A47" s="6">
        <v>2022</v>
      </c>
      <c r="B47" s="6" t="s">
        <v>221</v>
      </c>
      <c r="C47" s="7" t="s">
        <v>21</v>
      </c>
      <c r="D47" s="6" t="s">
        <v>222</v>
      </c>
      <c r="E47" s="7" t="s">
        <v>69</v>
      </c>
      <c r="F47" s="7" t="s">
        <v>210</v>
      </c>
      <c r="G47" s="63">
        <v>44859</v>
      </c>
      <c r="H47" s="63">
        <v>46684</v>
      </c>
      <c r="I47" s="6" t="s">
        <v>180</v>
      </c>
      <c r="J47" s="9">
        <f ca="1">TODAY()</f>
        <v>45400</v>
      </c>
      <c r="K47" s="10">
        <f ca="1">+H47-J47</f>
        <v>1284</v>
      </c>
      <c r="L47" s="10">
        <f ca="1">((K47*1)/30)</f>
        <v>42.8</v>
      </c>
      <c r="M47" s="13" t="str">
        <f ca="1">IF(K47&lt;0,"VENCIDO",IF(AND(K47&gt;0,K47&lt;120),"PROXIMO A VENCER","ACTIVO"))</f>
        <v>ACTIVO</v>
      </c>
      <c r="N47" s="6" t="s">
        <v>218</v>
      </c>
      <c r="O47" s="6" t="s">
        <v>109</v>
      </c>
      <c r="P47" s="6"/>
      <c r="Q47" s="6"/>
      <c r="R47" s="6"/>
      <c r="S47" s="6"/>
    </row>
    <row r="48" spans="1:19" ht="121.5">
      <c r="A48" s="6">
        <v>2022</v>
      </c>
      <c r="B48" s="6" t="s">
        <v>225</v>
      </c>
      <c r="C48" s="7" t="s">
        <v>21</v>
      </c>
      <c r="D48" s="6" t="s">
        <v>226</v>
      </c>
      <c r="E48" s="7" t="s">
        <v>69</v>
      </c>
      <c r="F48" s="7" t="s">
        <v>210</v>
      </c>
      <c r="G48" s="63">
        <v>44858</v>
      </c>
      <c r="H48" s="63">
        <v>46683</v>
      </c>
      <c r="I48" s="6" t="s">
        <v>180</v>
      </c>
      <c r="J48" s="9">
        <f ca="1">TODAY()</f>
        <v>45400</v>
      </c>
      <c r="K48" s="10">
        <f ca="1">+H48-J48</f>
        <v>1283</v>
      </c>
      <c r="L48" s="10">
        <f ca="1">((K48*1)/30)</f>
        <v>42.766666666666666</v>
      </c>
      <c r="M48" s="13" t="str">
        <f ca="1">IF(K48&lt;0,"VENCIDO",IF(AND(K48&gt;0,K48&lt;120),"PROXIMO A VENCER","ACTIVO"))</f>
        <v>ACTIVO</v>
      </c>
      <c r="N48" s="6" t="s">
        <v>218</v>
      </c>
      <c r="O48" s="6" t="s">
        <v>109</v>
      </c>
      <c r="P48" s="6"/>
      <c r="Q48" s="6"/>
      <c r="R48" s="6"/>
      <c r="S48" s="6"/>
    </row>
    <row r="49" spans="1:19" ht="121.5">
      <c r="A49" s="6">
        <v>2022</v>
      </c>
      <c r="B49" s="6" t="s">
        <v>227</v>
      </c>
      <c r="C49" s="7" t="s">
        <v>21</v>
      </c>
      <c r="D49" s="6" t="s">
        <v>228</v>
      </c>
      <c r="E49" s="7" t="s">
        <v>69</v>
      </c>
      <c r="F49" s="7" t="s">
        <v>210</v>
      </c>
      <c r="G49" s="63">
        <v>44837</v>
      </c>
      <c r="H49" s="63">
        <v>46662</v>
      </c>
      <c r="I49" s="6" t="s">
        <v>180</v>
      </c>
      <c r="J49" s="9">
        <f ca="1">TODAY()</f>
        <v>45400</v>
      </c>
      <c r="K49" s="10">
        <f ca="1">+H49-J49</f>
        <v>1262</v>
      </c>
      <c r="L49" s="10">
        <f ca="1">((K49*1)/30)</f>
        <v>42.06666666666667</v>
      </c>
      <c r="M49" s="13" t="str">
        <f ca="1">IF(K49&lt;0,"VENCIDO",IF(AND(K49&gt;0,K49&lt;120),"PROXIMO A VENCER","ACTIVO"))</f>
        <v>ACTIVO</v>
      </c>
      <c r="N49" s="6" t="s">
        <v>218</v>
      </c>
      <c r="O49" s="6" t="s">
        <v>109</v>
      </c>
      <c r="P49" s="6"/>
      <c r="Q49" s="6"/>
      <c r="R49" s="6"/>
      <c r="S49" s="6"/>
    </row>
    <row r="50" spans="1:19" ht="121.5">
      <c r="A50" s="6">
        <v>2022</v>
      </c>
      <c r="B50" s="6" t="s">
        <v>229</v>
      </c>
      <c r="C50" s="7" t="s">
        <v>21</v>
      </c>
      <c r="D50" s="6" t="s">
        <v>230</v>
      </c>
      <c r="E50" s="7" t="s">
        <v>69</v>
      </c>
      <c r="F50" s="7" t="s">
        <v>210</v>
      </c>
      <c r="G50" s="63">
        <v>44837</v>
      </c>
      <c r="H50" s="63">
        <v>46662</v>
      </c>
      <c r="I50" s="6" t="s">
        <v>180</v>
      </c>
      <c r="J50" s="9">
        <f ca="1">TODAY()</f>
        <v>45400</v>
      </c>
      <c r="K50" s="10">
        <f ca="1">+H50-J50</f>
        <v>1262</v>
      </c>
      <c r="L50" s="10">
        <f ca="1">((K50*1)/30)</f>
        <v>42.06666666666667</v>
      </c>
      <c r="M50" s="13" t="str">
        <f ca="1">IF(K50&lt;0,"VENCIDO",IF(AND(K50&gt;0,K50&lt;120),"PROXIMO A VENCER","ACTIVO"))</f>
        <v>ACTIVO</v>
      </c>
      <c r="N50" s="6" t="s">
        <v>218</v>
      </c>
      <c r="O50" s="6" t="s">
        <v>109</v>
      </c>
      <c r="P50" s="6"/>
      <c r="Q50" s="6"/>
      <c r="R50" s="6"/>
      <c r="S50" s="6"/>
    </row>
    <row r="51" spans="1:19" ht="121.5">
      <c r="A51" s="6">
        <v>2022</v>
      </c>
      <c r="B51" s="6" t="s">
        <v>231</v>
      </c>
      <c r="C51" s="7" t="s">
        <v>21</v>
      </c>
      <c r="D51" s="6" t="s">
        <v>232</v>
      </c>
      <c r="E51" s="6" t="s">
        <v>233</v>
      </c>
      <c r="F51" s="7" t="s">
        <v>210</v>
      </c>
      <c r="G51" s="63">
        <v>44837</v>
      </c>
      <c r="H51" s="63">
        <v>46662</v>
      </c>
      <c r="I51" s="6" t="s">
        <v>180</v>
      </c>
      <c r="J51" s="9">
        <f ca="1">TODAY()</f>
        <v>45400</v>
      </c>
      <c r="K51" s="10">
        <f ca="1">+H51-J51</f>
        <v>1262</v>
      </c>
      <c r="L51" s="10">
        <f ca="1">((K51*1)/30)</f>
        <v>42.06666666666667</v>
      </c>
      <c r="M51" s="13" t="str">
        <f ca="1">IF(K51&lt;0,"VENCIDO",IF(AND(K51&gt;0,K51&lt;120),"PROXIMO A VENCER","ACTIVO"))</f>
        <v>ACTIVO</v>
      </c>
      <c r="N51" s="6" t="s">
        <v>218</v>
      </c>
      <c r="O51" s="6" t="s">
        <v>109</v>
      </c>
      <c r="P51" s="6"/>
      <c r="Q51" s="6"/>
      <c r="R51" s="6"/>
      <c r="S51" s="6"/>
    </row>
    <row r="52" spans="1:19" ht="121.5">
      <c r="A52" s="6">
        <v>2022</v>
      </c>
      <c r="B52" s="6" t="s">
        <v>234</v>
      </c>
      <c r="C52" s="7" t="s">
        <v>71</v>
      </c>
      <c r="D52" s="6" t="s">
        <v>235</v>
      </c>
      <c r="E52" s="7" t="s">
        <v>69</v>
      </c>
      <c r="F52" s="7" t="s">
        <v>236</v>
      </c>
      <c r="G52" s="63">
        <v>44820</v>
      </c>
      <c r="H52" s="63">
        <v>46645</v>
      </c>
      <c r="I52" s="6" t="s">
        <v>180</v>
      </c>
      <c r="J52" s="9">
        <f ca="1">TODAY()</f>
        <v>45400</v>
      </c>
      <c r="K52" s="10">
        <f ca="1">+H52-J52</f>
        <v>1245</v>
      </c>
      <c r="L52" s="10">
        <f ca="1">((K52*1)/30)</f>
        <v>41.5</v>
      </c>
      <c r="M52" s="13" t="str">
        <f ca="1">IF(K52&lt;0,"VENCIDO",IF(AND(K52&gt;0,K52&lt;120),"PROXIMO A VENCER","ACTIVO"))</f>
        <v>ACTIVO</v>
      </c>
      <c r="N52" s="6" t="s">
        <v>218</v>
      </c>
      <c r="O52" s="6" t="s">
        <v>109</v>
      </c>
      <c r="P52" s="6"/>
      <c r="Q52" s="6"/>
      <c r="R52" s="6"/>
      <c r="S52" s="6"/>
    </row>
    <row r="53" spans="1:19" ht="121.5">
      <c r="A53" s="6">
        <v>2022</v>
      </c>
      <c r="B53" s="6" t="s">
        <v>237</v>
      </c>
      <c r="C53" s="7" t="s">
        <v>21</v>
      </c>
      <c r="D53" s="6" t="s">
        <v>238</v>
      </c>
      <c r="E53" s="7" t="s">
        <v>69</v>
      </c>
      <c r="F53" s="7" t="s">
        <v>210</v>
      </c>
      <c r="G53" s="63">
        <v>44827</v>
      </c>
      <c r="H53" s="63">
        <v>46652</v>
      </c>
      <c r="I53" s="6" t="s">
        <v>180</v>
      </c>
      <c r="J53" s="9">
        <f ca="1">TODAY()</f>
        <v>45400</v>
      </c>
      <c r="K53" s="10">
        <f ca="1">+H53-J53</f>
        <v>1252</v>
      </c>
      <c r="L53" s="10">
        <f ca="1">((K53*1)/30)</f>
        <v>41.733333333333334</v>
      </c>
      <c r="M53" s="13" t="str">
        <f ca="1">IF(K53&lt;0,"VENCIDO",IF(AND(K53&gt;0,K53&lt;120),"PROXIMO A VENCER","ACTIVO"))</f>
        <v>ACTIVO</v>
      </c>
      <c r="N53" s="6" t="s">
        <v>218</v>
      </c>
      <c r="O53" s="6" t="s">
        <v>109</v>
      </c>
      <c r="P53" s="6"/>
      <c r="Q53" s="6"/>
      <c r="R53" s="6"/>
      <c r="S53" s="6"/>
    </row>
    <row r="54" spans="1:19" ht="121.5">
      <c r="A54" s="6">
        <v>2022</v>
      </c>
      <c r="B54" s="6" t="s">
        <v>239</v>
      </c>
      <c r="C54" s="7" t="s">
        <v>21</v>
      </c>
      <c r="D54" s="6" t="s">
        <v>240</v>
      </c>
      <c r="E54" s="7" t="s">
        <v>69</v>
      </c>
      <c r="F54" s="7" t="s">
        <v>210</v>
      </c>
      <c r="G54" s="63">
        <v>44837</v>
      </c>
      <c r="H54" s="63">
        <v>46662</v>
      </c>
      <c r="I54" s="6" t="s">
        <v>180</v>
      </c>
      <c r="J54" s="9">
        <f ca="1">TODAY()</f>
        <v>45400</v>
      </c>
      <c r="K54" s="10">
        <f ca="1">+H54-J54</f>
        <v>1262</v>
      </c>
      <c r="L54" s="10">
        <f ca="1">((K54*1)/30)</f>
        <v>42.06666666666667</v>
      </c>
      <c r="M54" s="13" t="str">
        <f ca="1">IF(K54&lt;0,"VENCIDO",IF(AND(K54&gt;0,K54&lt;120),"PROXIMO A VENCER","ACTIVO"))</f>
        <v>ACTIVO</v>
      </c>
      <c r="N54" s="6" t="s">
        <v>218</v>
      </c>
      <c r="O54" s="6" t="s">
        <v>109</v>
      </c>
      <c r="P54" s="6"/>
      <c r="Q54" s="6"/>
      <c r="R54" s="6"/>
      <c r="S54" s="6"/>
    </row>
    <row r="55" spans="1:19" ht="121.5">
      <c r="A55" s="6">
        <v>2022</v>
      </c>
      <c r="B55" s="6" t="s">
        <v>241</v>
      </c>
      <c r="C55" s="7" t="s">
        <v>21</v>
      </c>
      <c r="D55" s="6" t="s">
        <v>242</v>
      </c>
      <c r="E55" s="6" t="s">
        <v>233</v>
      </c>
      <c r="F55" s="7" t="s">
        <v>210</v>
      </c>
      <c r="G55" s="63">
        <v>44837</v>
      </c>
      <c r="H55" s="64">
        <v>46662</v>
      </c>
      <c r="I55" s="6" t="s">
        <v>180</v>
      </c>
      <c r="J55" s="9">
        <f ca="1">TODAY()</f>
        <v>45400</v>
      </c>
      <c r="K55" s="10">
        <f ca="1">+H55-J55</f>
        <v>1262</v>
      </c>
      <c r="L55" s="10">
        <f ca="1">((K55*1)/30)</f>
        <v>42.06666666666667</v>
      </c>
      <c r="M55" s="13" t="str">
        <f ca="1">IF(K55&lt;0,"VENCIDO",IF(AND(K55&gt;0,K55&lt;120),"PROXIMO A VENCER","ACTIVO"))</f>
        <v>ACTIVO</v>
      </c>
      <c r="N55" s="6" t="s">
        <v>218</v>
      </c>
      <c r="O55" s="6" t="s">
        <v>109</v>
      </c>
      <c r="P55" s="6"/>
      <c r="Q55" s="6"/>
      <c r="R55" s="6"/>
      <c r="S55" s="6"/>
    </row>
    <row r="56" spans="1:19" ht="121.5">
      <c r="A56" s="6">
        <v>2022</v>
      </c>
      <c r="B56" s="6" t="s">
        <v>243</v>
      </c>
      <c r="C56" s="7" t="s">
        <v>21</v>
      </c>
      <c r="D56" s="6" t="s">
        <v>244</v>
      </c>
      <c r="E56" s="7" t="s">
        <v>69</v>
      </c>
      <c r="F56" s="7" t="s">
        <v>210</v>
      </c>
      <c r="G56" s="63">
        <v>44837</v>
      </c>
      <c r="H56" s="63">
        <v>46662</v>
      </c>
      <c r="I56" s="6" t="s">
        <v>180</v>
      </c>
      <c r="J56" s="9">
        <f ca="1">TODAY()</f>
        <v>45400</v>
      </c>
      <c r="K56" s="10">
        <f ca="1">+H56-J56</f>
        <v>1262</v>
      </c>
      <c r="L56" s="10">
        <f ca="1">((K56*1)/30)</f>
        <v>42.06666666666667</v>
      </c>
      <c r="M56" s="13" t="str">
        <f ca="1">IF(K56&lt;0,"VENCIDO",IF(AND(K56&gt;0,K56&lt;120),"PROXIMO A VENCER","ACTIVO"))</f>
        <v>ACTIVO</v>
      </c>
      <c r="N56" s="6" t="s">
        <v>218</v>
      </c>
      <c r="O56" s="6" t="s">
        <v>109</v>
      </c>
      <c r="P56" s="6"/>
      <c r="Q56" s="6"/>
      <c r="R56" s="6"/>
      <c r="S56" s="6"/>
    </row>
    <row r="57" spans="1:19" ht="121.5">
      <c r="A57" s="6">
        <v>2022</v>
      </c>
      <c r="B57" s="6" t="s">
        <v>245</v>
      </c>
      <c r="C57" s="7" t="s">
        <v>21</v>
      </c>
      <c r="D57" s="6" t="s">
        <v>246</v>
      </c>
      <c r="E57" s="7" t="s">
        <v>69</v>
      </c>
      <c r="F57" s="7" t="s">
        <v>210</v>
      </c>
      <c r="G57" s="63">
        <v>44830</v>
      </c>
      <c r="H57" s="63">
        <v>46655</v>
      </c>
      <c r="I57" s="6" t="s">
        <v>180</v>
      </c>
      <c r="J57" s="9">
        <f ca="1">TODAY()</f>
        <v>45400</v>
      </c>
      <c r="K57" s="10">
        <f ca="1">+H57-J57</f>
        <v>1255</v>
      </c>
      <c r="L57" s="10">
        <f ca="1">((K57*1)/30)</f>
        <v>41.833333333333336</v>
      </c>
      <c r="M57" s="13" t="str">
        <f ca="1">IF(K57&lt;0,"VENCIDO",IF(AND(K57&gt;0,K57&lt;120),"PROXIMO A VENCER","ACTIVO"))</f>
        <v>ACTIVO</v>
      </c>
      <c r="N57" s="6" t="s">
        <v>218</v>
      </c>
      <c r="O57" s="6" t="s">
        <v>109</v>
      </c>
      <c r="P57" s="6"/>
      <c r="Q57" s="6"/>
      <c r="R57" s="6"/>
      <c r="S57" s="6"/>
    </row>
    <row r="58" spans="1:19" ht="121.5">
      <c r="A58" s="6">
        <v>2022</v>
      </c>
      <c r="B58" s="6" t="s">
        <v>247</v>
      </c>
      <c r="C58" s="7" t="s">
        <v>21</v>
      </c>
      <c r="D58" s="6" t="s">
        <v>248</v>
      </c>
      <c r="E58" s="7" t="s">
        <v>69</v>
      </c>
      <c r="F58" s="7" t="s">
        <v>210</v>
      </c>
      <c r="G58" s="63">
        <v>44820</v>
      </c>
      <c r="H58" s="63">
        <v>46645</v>
      </c>
      <c r="I58" s="6" t="s">
        <v>180</v>
      </c>
      <c r="J58" s="9">
        <f ca="1">TODAY()</f>
        <v>45400</v>
      </c>
      <c r="K58" s="10">
        <f ca="1">+H58-J58</f>
        <v>1245</v>
      </c>
      <c r="L58" s="10">
        <f ca="1">((K58*1)/30)</f>
        <v>41.5</v>
      </c>
      <c r="M58" s="13" t="str">
        <f ca="1">IF(K58&lt;0,"VENCIDO",IF(AND(K58&gt;0,K58&lt;120),"PROXIMO A VENCER","ACTIVO"))</f>
        <v>ACTIVO</v>
      </c>
      <c r="N58" s="6" t="s">
        <v>218</v>
      </c>
      <c r="O58" s="6" t="s">
        <v>109</v>
      </c>
      <c r="P58" s="6"/>
      <c r="Q58" s="6"/>
      <c r="R58" s="6"/>
      <c r="S58" s="6"/>
    </row>
    <row r="59" spans="1:19" ht="121.5">
      <c r="A59" s="6">
        <v>2022</v>
      </c>
      <c r="B59" s="6" t="s">
        <v>249</v>
      </c>
      <c r="C59" s="7" t="s">
        <v>21</v>
      </c>
      <c r="D59" s="6" t="s">
        <v>250</v>
      </c>
      <c r="E59" s="7" t="s">
        <v>69</v>
      </c>
      <c r="F59" s="7" t="s">
        <v>210</v>
      </c>
      <c r="G59" s="63">
        <v>44830</v>
      </c>
      <c r="H59" s="63">
        <v>46655</v>
      </c>
      <c r="I59" s="6" t="s">
        <v>180</v>
      </c>
      <c r="J59" s="9">
        <f ca="1">TODAY()</f>
        <v>45400</v>
      </c>
      <c r="K59" s="10">
        <f ca="1">+H59-J59</f>
        <v>1255</v>
      </c>
      <c r="L59" s="10">
        <f ca="1">((K59*1)/30)</f>
        <v>41.833333333333336</v>
      </c>
      <c r="M59" s="13" t="str">
        <f ca="1">IF(K59&lt;0,"VENCIDO",IF(AND(K59&gt;0,K59&lt;120),"PROXIMO A VENCER","ACTIVO"))</f>
        <v>ACTIVO</v>
      </c>
      <c r="N59" s="6" t="s">
        <v>218</v>
      </c>
      <c r="O59" s="6" t="s">
        <v>109</v>
      </c>
      <c r="P59" s="6"/>
      <c r="Q59" s="6"/>
      <c r="R59" s="6"/>
      <c r="S59" s="6"/>
    </row>
    <row r="60" spans="1:19" ht="121.5">
      <c r="A60" s="6">
        <v>2022</v>
      </c>
      <c r="B60" s="6" t="s">
        <v>251</v>
      </c>
      <c r="C60" s="7" t="s">
        <v>21</v>
      </c>
      <c r="D60" s="6" t="s">
        <v>252</v>
      </c>
      <c r="E60" s="7" t="s">
        <v>69</v>
      </c>
      <c r="F60" s="7" t="s">
        <v>210</v>
      </c>
      <c r="G60" s="63">
        <v>44830</v>
      </c>
      <c r="H60" s="63">
        <v>46655</v>
      </c>
      <c r="I60" s="6" t="s">
        <v>180</v>
      </c>
      <c r="J60" s="9">
        <f ca="1">TODAY()</f>
        <v>45400</v>
      </c>
      <c r="K60" s="10">
        <f ca="1">+H60-J60</f>
        <v>1255</v>
      </c>
      <c r="L60" s="10">
        <f ca="1">((K60*1)/30)</f>
        <v>41.833333333333336</v>
      </c>
      <c r="M60" s="13" t="str">
        <f ca="1">IF(K60&lt;0,"VENCIDO",IF(AND(K60&gt;0,K60&lt;120),"PROXIMO A VENCER","ACTIVO"))</f>
        <v>ACTIVO</v>
      </c>
      <c r="N60" s="6" t="s">
        <v>218</v>
      </c>
      <c r="O60" s="6" t="s">
        <v>109</v>
      </c>
      <c r="P60" s="6"/>
      <c r="Q60" s="6"/>
      <c r="R60" s="6"/>
      <c r="S60" s="6"/>
    </row>
    <row r="61" spans="1:19" ht="121.5">
      <c r="A61" s="6">
        <v>2022</v>
      </c>
      <c r="B61" s="6" t="s">
        <v>253</v>
      </c>
      <c r="C61" s="7" t="s">
        <v>21</v>
      </c>
      <c r="D61" s="6" t="s">
        <v>254</v>
      </c>
      <c r="E61" s="7" t="s">
        <v>69</v>
      </c>
      <c r="F61" s="7" t="s">
        <v>210</v>
      </c>
      <c r="G61" s="63">
        <v>44811</v>
      </c>
      <c r="H61" s="63">
        <v>46636</v>
      </c>
      <c r="I61" s="6" t="s">
        <v>180</v>
      </c>
      <c r="J61" s="9">
        <f ca="1">TODAY()</f>
        <v>45400</v>
      </c>
      <c r="K61" s="10">
        <f ca="1">+H61-J61</f>
        <v>1236</v>
      </c>
      <c r="L61" s="10">
        <f ca="1">((K61*1)/30)</f>
        <v>41.2</v>
      </c>
      <c r="M61" s="13" t="str">
        <f ca="1">IF(K61&lt;0,"VENCIDO",IF(AND(K61&gt;0,K61&lt;120),"PROXIMO A VENCER","ACTIVO"))</f>
        <v>ACTIVO</v>
      </c>
      <c r="N61" s="6" t="s">
        <v>218</v>
      </c>
      <c r="O61" s="6" t="s">
        <v>109</v>
      </c>
      <c r="P61" s="6"/>
      <c r="Q61" s="6"/>
      <c r="R61" s="6"/>
      <c r="S61" s="6"/>
    </row>
    <row r="62" spans="1:19" ht="121.5">
      <c r="A62" s="6">
        <v>2022</v>
      </c>
      <c r="B62" s="6" t="s">
        <v>255</v>
      </c>
      <c r="C62" s="7" t="s">
        <v>21</v>
      </c>
      <c r="D62" s="6" t="s">
        <v>256</v>
      </c>
      <c r="E62" s="7" t="s">
        <v>69</v>
      </c>
      <c r="F62" s="7" t="s">
        <v>210</v>
      </c>
      <c r="G62" s="63">
        <v>44810</v>
      </c>
      <c r="H62" s="63">
        <v>46635</v>
      </c>
      <c r="I62" s="6" t="s">
        <v>180</v>
      </c>
      <c r="J62" s="9">
        <f ca="1">TODAY()</f>
        <v>45400</v>
      </c>
      <c r="K62" s="10">
        <f ca="1">+H62-J62</f>
        <v>1235</v>
      </c>
      <c r="L62" s="10">
        <f ca="1">((K62*1)/30)</f>
        <v>41.166666666666664</v>
      </c>
      <c r="M62" s="13" t="str">
        <f ca="1">IF(K62&lt;0,"VENCIDO",IF(AND(K62&gt;0,K62&lt;120),"PROXIMO A VENCER","ACTIVO"))</f>
        <v>ACTIVO</v>
      </c>
      <c r="N62" s="6" t="s">
        <v>218</v>
      </c>
      <c r="O62" s="6" t="s">
        <v>109</v>
      </c>
      <c r="P62" s="6"/>
      <c r="Q62" s="6"/>
      <c r="R62" s="6"/>
      <c r="S62" s="6"/>
    </row>
    <row r="63" spans="1:19" ht="121.5">
      <c r="A63" s="6">
        <v>2022</v>
      </c>
      <c r="B63" s="6" t="s">
        <v>257</v>
      </c>
      <c r="C63" s="7" t="s">
        <v>21</v>
      </c>
      <c r="D63" s="6" t="s">
        <v>258</v>
      </c>
      <c r="E63" s="7" t="s">
        <v>69</v>
      </c>
      <c r="F63" s="7" t="s">
        <v>210</v>
      </c>
      <c r="G63" s="63">
        <v>44805</v>
      </c>
      <c r="H63" s="63">
        <v>46630</v>
      </c>
      <c r="I63" s="6" t="s">
        <v>180</v>
      </c>
      <c r="J63" s="9">
        <f ca="1">TODAY()</f>
        <v>45400</v>
      </c>
      <c r="K63" s="10">
        <f ca="1">+H63-J63</f>
        <v>1230</v>
      </c>
      <c r="L63" s="10">
        <f ca="1">((K63*1)/30)</f>
        <v>41</v>
      </c>
      <c r="M63" s="13" t="str">
        <f ca="1">IF(K63&lt;0,"VENCIDO",IF(AND(K63&gt;0,K63&lt;120),"PROXIMO A VENCER","ACTIVO"))</f>
        <v>ACTIVO</v>
      </c>
      <c r="N63" s="6" t="s">
        <v>218</v>
      </c>
      <c r="O63" s="6" t="s">
        <v>109</v>
      </c>
      <c r="P63" s="6"/>
      <c r="Q63" s="6"/>
      <c r="R63" s="6"/>
      <c r="S63" s="6"/>
    </row>
    <row r="64" spans="1:19" ht="121.5">
      <c r="A64" s="6">
        <v>2022</v>
      </c>
      <c r="B64" s="6" t="s">
        <v>259</v>
      </c>
      <c r="C64" s="7" t="s">
        <v>21</v>
      </c>
      <c r="D64" s="6" t="s">
        <v>260</v>
      </c>
      <c r="E64" s="7" t="s">
        <v>69</v>
      </c>
      <c r="F64" s="7" t="s">
        <v>210</v>
      </c>
      <c r="G64" s="63">
        <v>44805</v>
      </c>
      <c r="H64" s="63">
        <v>46630</v>
      </c>
      <c r="I64" s="6" t="s">
        <v>180</v>
      </c>
      <c r="J64" s="9">
        <f ca="1">TODAY()</f>
        <v>45400</v>
      </c>
      <c r="K64" s="10">
        <f ca="1">+H64-J64</f>
        <v>1230</v>
      </c>
      <c r="L64" s="10">
        <f ca="1">((K64*1)/30)</f>
        <v>41</v>
      </c>
      <c r="M64" s="13" t="str">
        <f ca="1">IF(K64&lt;0,"VENCIDO",IF(AND(K64&gt;0,K64&lt;120),"PROXIMO A VENCER","ACTIVO"))</f>
        <v>ACTIVO</v>
      </c>
      <c r="N64" s="6" t="s">
        <v>218</v>
      </c>
      <c r="O64" s="6" t="s">
        <v>109</v>
      </c>
      <c r="P64" s="6"/>
      <c r="Q64" s="6"/>
      <c r="R64" s="6"/>
      <c r="S64" s="6"/>
    </row>
    <row r="65" spans="1:19" ht="121.5">
      <c r="A65" s="6">
        <v>2022</v>
      </c>
      <c r="B65" s="6" t="s">
        <v>261</v>
      </c>
      <c r="C65" s="7" t="s">
        <v>21</v>
      </c>
      <c r="D65" s="6" t="s">
        <v>262</v>
      </c>
      <c r="E65" s="7" t="s">
        <v>69</v>
      </c>
      <c r="F65" s="7" t="s">
        <v>210</v>
      </c>
      <c r="G65" s="63">
        <v>44805</v>
      </c>
      <c r="H65" s="63">
        <v>46630</v>
      </c>
      <c r="I65" s="6" t="s">
        <v>180</v>
      </c>
      <c r="J65" s="9">
        <f ca="1">TODAY()</f>
        <v>45400</v>
      </c>
      <c r="K65" s="10">
        <f ca="1">+H65-J65</f>
        <v>1230</v>
      </c>
      <c r="L65" s="10">
        <f ca="1">((K65*1)/30)</f>
        <v>41</v>
      </c>
      <c r="M65" s="13" t="str">
        <f ca="1">IF(K65&lt;0,"VENCIDO",IF(AND(K65&gt;0,K65&lt;120),"PROXIMO A VENCER","ACTIVO"))</f>
        <v>ACTIVO</v>
      </c>
      <c r="N65" s="6" t="s">
        <v>218</v>
      </c>
      <c r="O65" s="6" t="s">
        <v>109</v>
      </c>
      <c r="P65" s="6"/>
      <c r="Q65" s="6"/>
      <c r="R65" s="6"/>
      <c r="S65" s="6"/>
    </row>
    <row r="66" spans="1:19" ht="121.5">
      <c r="A66" s="6">
        <v>2022</v>
      </c>
      <c r="B66" s="6" t="s">
        <v>263</v>
      </c>
      <c r="C66" s="7" t="s">
        <v>21</v>
      </c>
      <c r="D66" s="6" t="s">
        <v>264</v>
      </c>
      <c r="E66" s="7" t="s">
        <v>69</v>
      </c>
      <c r="F66" s="7" t="s">
        <v>210</v>
      </c>
      <c r="G66" s="63">
        <v>44805</v>
      </c>
      <c r="H66" s="63">
        <v>46630</v>
      </c>
      <c r="I66" s="6" t="s">
        <v>180</v>
      </c>
      <c r="J66" s="9">
        <f ca="1">TODAY()</f>
        <v>45400</v>
      </c>
      <c r="K66" s="10">
        <f ca="1">+H66-J66</f>
        <v>1230</v>
      </c>
      <c r="L66" s="10">
        <f ca="1">((K66*1)/30)</f>
        <v>41</v>
      </c>
      <c r="M66" s="13" t="str">
        <f ca="1">IF(K66&lt;0,"VENCIDO",IF(AND(K66&gt;0,K66&lt;120),"PROXIMO A VENCER","ACTIVO"))</f>
        <v>ACTIVO</v>
      </c>
      <c r="N66" s="6" t="s">
        <v>218</v>
      </c>
      <c r="O66" s="6" t="s">
        <v>109</v>
      </c>
      <c r="P66" s="6"/>
      <c r="Q66" s="6"/>
      <c r="R66" s="6"/>
      <c r="S66" s="6"/>
    </row>
    <row r="67" spans="1:19" ht="121.5">
      <c r="A67" s="6">
        <v>2022</v>
      </c>
      <c r="B67" s="6" t="s">
        <v>268</v>
      </c>
      <c r="C67" s="7" t="s">
        <v>21</v>
      </c>
      <c r="D67" s="6" t="s">
        <v>269</v>
      </c>
      <c r="E67" s="7" t="s">
        <v>69</v>
      </c>
      <c r="F67" s="7" t="s">
        <v>210</v>
      </c>
      <c r="G67" s="63">
        <v>44782</v>
      </c>
      <c r="H67" s="63">
        <v>46607</v>
      </c>
      <c r="I67" s="6" t="s">
        <v>180</v>
      </c>
      <c r="J67" s="9">
        <f ca="1">TODAY()</f>
        <v>45400</v>
      </c>
      <c r="K67" s="10">
        <f ca="1">+H67-J67</f>
        <v>1207</v>
      </c>
      <c r="L67" s="10">
        <f ca="1">((K67*1)/30)</f>
        <v>40.233333333333334</v>
      </c>
      <c r="M67" s="13" t="str">
        <f ca="1">IF(K67&lt;0,"VENCIDO",IF(AND(K67&gt;0,K67&lt;120),"PROXIMO A VENCER","ACTIVO"))</f>
        <v>ACTIVO</v>
      </c>
      <c r="N67" s="6" t="s">
        <v>218</v>
      </c>
      <c r="O67" s="6" t="s">
        <v>109</v>
      </c>
      <c r="P67" s="6"/>
      <c r="Q67" s="6"/>
      <c r="R67" s="6"/>
      <c r="S67" s="6"/>
    </row>
    <row r="68" spans="1:19" ht="121.5">
      <c r="A68" s="6">
        <v>2022</v>
      </c>
      <c r="B68" s="6" t="s">
        <v>270</v>
      </c>
      <c r="C68" s="7" t="s">
        <v>21</v>
      </c>
      <c r="D68" s="6" t="s">
        <v>271</v>
      </c>
      <c r="E68" s="7" t="s">
        <v>69</v>
      </c>
      <c r="F68" s="7" t="s">
        <v>210</v>
      </c>
      <c r="G68" s="63">
        <v>44782</v>
      </c>
      <c r="H68" s="63">
        <v>46607</v>
      </c>
      <c r="I68" s="6" t="s">
        <v>180</v>
      </c>
      <c r="J68" s="9">
        <f ca="1">TODAY()</f>
        <v>45400</v>
      </c>
      <c r="K68" s="10">
        <f ca="1">+H68-J68</f>
        <v>1207</v>
      </c>
      <c r="L68" s="10">
        <f ca="1">((K68*1)/30)</f>
        <v>40.233333333333334</v>
      </c>
      <c r="M68" s="13" t="str">
        <f ca="1">IF(K68&lt;0,"VENCIDO",IF(AND(K68&gt;0,K68&lt;120),"PROXIMO A VENCER","ACTIVO"))</f>
        <v>ACTIVO</v>
      </c>
      <c r="N68" s="6" t="s">
        <v>218</v>
      </c>
      <c r="O68" s="6" t="s">
        <v>109</v>
      </c>
      <c r="P68" s="6"/>
      <c r="Q68" s="6"/>
      <c r="R68" s="6"/>
      <c r="S68" s="6"/>
    </row>
    <row r="69" spans="1:19" ht="121.5">
      <c r="A69" s="6">
        <v>2022</v>
      </c>
      <c r="B69" s="6" t="s">
        <v>272</v>
      </c>
      <c r="C69" s="7" t="s">
        <v>21</v>
      </c>
      <c r="D69" s="6" t="s">
        <v>273</v>
      </c>
      <c r="E69" s="7" t="s">
        <v>69</v>
      </c>
      <c r="F69" s="7" t="s">
        <v>210</v>
      </c>
      <c r="G69" s="63">
        <v>44782</v>
      </c>
      <c r="H69" s="63">
        <v>46607</v>
      </c>
      <c r="I69" s="6" t="s">
        <v>180</v>
      </c>
      <c r="J69" s="9">
        <f ca="1">TODAY()</f>
        <v>45400</v>
      </c>
      <c r="K69" s="10">
        <f ca="1">+H69-J69</f>
        <v>1207</v>
      </c>
      <c r="L69" s="10">
        <f ca="1">((K69*1)/30)</f>
        <v>40.233333333333334</v>
      </c>
      <c r="M69" s="13" t="str">
        <f ca="1">IF(K69&lt;0,"VENCIDO",IF(AND(K69&gt;0,K69&lt;120),"PROXIMO A VENCER","ACTIVO"))</f>
        <v>ACTIVO</v>
      </c>
      <c r="N69" s="6" t="s">
        <v>218</v>
      </c>
      <c r="O69" s="6" t="s">
        <v>109</v>
      </c>
      <c r="P69" s="6"/>
      <c r="Q69" s="6"/>
      <c r="R69" s="6"/>
      <c r="S69" s="6"/>
    </row>
    <row r="70" spans="1:19" ht="121.5">
      <c r="A70" s="6">
        <v>2022</v>
      </c>
      <c r="B70" s="6" t="s">
        <v>274</v>
      </c>
      <c r="C70" s="7" t="s">
        <v>21</v>
      </c>
      <c r="D70" s="6" t="s">
        <v>275</v>
      </c>
      <c r="E70" s="7" t="s">
        <v>69</v>
      </c>
      <c r="F70" s="7" t="s">
        <v>210</v>
      </c>
      <c r="G70" s="63">
        <v>44778</v>
      </c>
      <c r="H70" s="63">
        <v>46603</v>
      </c>
      <c r="I70" s="6" t="s">
        <v>180</v>
      </c>
      <c r="J70" s="9">
        <f ca="1">TODAY()</f>
        <v>45400</v>
      </c>
      <c r="K70" s="10">
        <f ca="1">+H70-J70</f>
        <v>1203</v>
      </c>
      <c r="L70" s="10">
        <f ca="1">((K70*1)/30)</f>
        <v>40.1</v>
      </c>
      <c r="M70" s="13" t="str">
        <f ca="1">IF(K70&lt;0,"VENCIDO",IF(AND(K70&gt;0,K70&lt;120),"PROXIMO A VENCER","ACTIVO"))</f>
        <v>ACTIVO</v>
      </c>
      <c r="N70" s="6" t="s">
        <v>218</v>
      </c>
      <c r="O70" s="6" t="s">
        <v>109</v>
      </c>
      <c r="P70" s="6"/>
      <c r="Q70" s="6"/>
      <c r="R70" s="6"/>
      <c r="S70" s="6"/>
    </row>
    <row r="71" spans="1:19" ht="121.5">
      <c r="A71" s="6">
        <v>2022</v>
      </c>
      <c r="B71" s="6" t="s">
        <v>276</v>
      </c>
      <c r="C71" s="7" t="s">
        <v>21</v>
      </c>
      <c r="D71" s="6" t="s">
        <v>277</v>
      </c>
      <c r="E71" s="7" t="s">
        <v>233</v>
      </c>
      <c r="F71" s="7" t="s">
        <v>210</v>
      </c>
      <c r="G71" s="63">
        <v>44743</v>
      </c>
      <c r="H71" s="63">
        <v>46570</v>
      </c>
      <c r="I71" s="6" t="s">
        <v>180</v>
      </c>
      <c r="J71" s="9">
        <f ca="1">TODAY()</f>
        <v>45400</v>
      </c>
      <c r="K71" s="10">
        <f ca="1">+H71-J71</f>
        <v>1170</v>
      </c>
      <c r="L71" s="10">
        <f ca="1">((K71*1)/30)</f>
        <v>39</v>
      </c>
      <c r="M71" s="13" t="str">
        <f ca="1">IF(K71&lt;0,"VENCIDO",IF(AND(K71&gt;0,K71&lt;120),"PROXIMO A VENCER","ACTIVO"))</f>
        <v>ACTIVO</v>
      </c>
      <c r="N71" s="6" t="s">
        <v>218</v>
      </c>
      <c r="O71" s="6" t="s">
        <v>109</v>
      </c>
      <c r="P71" s="6"/>
      <c r="Q71" s="6"/>
      <c r="R71" s="6"/>
      <c r="S71" s="6"/>
    </row>
    <row r="72" spans="1:19" ht="121.5">
      <c r="A72" s="6">
        <v>2022</v>
      </c>
      <c r="B72" s="6" t="s">
        <v>278</v>
      </c>
      <c r="C72" s="7" t="s">
        <v>21</v>
      </c>
      <c r="D72" s="6" t="s">
        <v>279</v>
      </c>
      <c r="E72" s="7" t="s">
        <v>69</v>
      </c>
      <c r="F72" s="7" t="s">
        <v>210</v>
      </c>
      <c r="G72" s="63">
        <v>44743</v>
      </c>
      <c r="H72" s="63">
        <v>46570</v>
      </c>
      <c r="I72" s="6" t="s">
        <v>180</v>
      </c>
      <c r="J72" s="9">
        <f ca="1">TODAY()</f>
        <v>45400</v>
      </c>
      <c r="K72" s="10">
        <f ca="1">+H72-J72</f>
        <v>1170</v>
      </c>
      <c r="L72" s="10">
        <f ca="1">((K72*1)/30)</f>
        <v>39</v>
      </c>
      <c r="M72" s="13" t="str">
        <f ca="1">IF(K72&lt;0,"VENCIDO",IF(AND(K72&gt;0,K72&lt;120),"PROXIMO A VENCER","ACTIVO"))</f>
        <v>ACTIVO</v>
      </c>
      <c r="N72" s="6" t="s">
        <v>218</v>
      </c>
      <c r="O72" s="6" t="s">
        <v>109</v>
      </c>
      <c r="P72" s="6"/>
      <c r="Q72" s="6"/>
      <c r="R72" s="6"/>
      <c r="S72" s="6"/>
    </row>
    <row r="73" spans="1:19" ht="121.5">
      <c r="A73" s="6">
        <v>2022</v>
      </c>
      <c r="B73" s="6" t="s">
        <v>280</v>
      </c>
      <c r="C73" s="7" t="s">
        <v>21</v>
      </c>
      <c r="D73" s="6" t="s">
        <v>281</v>
      </c>
      <c r="E73" s="7" t="s">
        <v>69</v>
      </c>
      <c r="F73" s="7" t="s">
        <v>210</v>
      </c>
      <c r="G73" s="63">
        <v>44743</v>
      </c>
      <c r="H73" s="63">
        <v>46570</v>
      </c>
      <c r="I73" s="6" t="s">
        <v>180</v>
      </c>
      <c r="J73" s="9">
        <f ca="1">TODAY()</f>
        <v>45400</v>
      </c>
      <c r="K73" s="10">
        <f ca="1">+H73-J73</f>
        <v>1170</v>
      </c>
      <c r="L73" s="10">
        <f ca="1">((K73*1)/30)</f>
        <v>39</v>
      </c>
      <c r="M73" s="13" t="str">
        <f ca="1">IF(K73&lt;0,"VENCIDO",IF(AND(K73&gt;0,K73&lt;120),"PROXIMO A VENCER","ACTIVO"))</f>
        <v>ACTIVO</v>
      </c>
      <c r="N73" s="6" t="s">
        <v>218</v>
      </c>
      <c r="O73" s="6" t="s">
        <v>109</v>
      </c>
      <c r="P73" s="6"/>
      <c r="Q73" s="6"/>
      <c r="R73" s="6"/>
      <c r="S73" s="6"/>
    </row>
    <row r="74" spans="1:19" ht="121.5">
      <c r="A74" s="6">
        <v>2022</v>
      </c>
      <c r="B74" s="6" t="s">
        <v>282</v>
      </c>
      <c r="C74" s="7" t="s">
        <v>21</v>
      </c>
      <c r="D74" s="6" t="s">
        <v>283</v>
      </c>
      <c r="E74" s="7" t="s">
        <v>69</v>
      </c>
      <c r="F74" s="7" t="s">
        <v>210</v>
      </c>
      <c r="G74" s="63">
        <v>44743</v>
      </c>
      <c r="H74" s="63">
        <v>46570</v>
      </c>
      <c r="I74" s="6" t="s">
        <v>180</v>
      </c>
      <c r="J74" s="9">
        <f ca="1">TODAY()</f>
        <v>45400</v>
      </c>
      <c r="K74" s="10">
        <f ca="1">+H74-J74</f>
        <v>1170</v>
      </c>
      <c r="L74" s="10">
        <f ca="1">((K74*1)/30)</f>
        <v>39</v>
      </c>
      <c r="M74" s="13" t="str">
        <f ca="1">IF(K74&lt;0,"VENCIDO",IF(AND(K74&gt;0,K74&lt;120),"PROXIMO A VENCER","ACTIVO"))</f>
        <v>ACTIVO</v>
      </c>
      <c r="N74" s="6" t="s">
        <v>218</v>
      </c>
      <c r="O74" s="6" t="s">
        <v>109</v>
      </c>
      <c r="P74" s="6"/>
      <c r="Q74" s="6"/>
      <c r="R74" s="6"/>
      <c r="S74" s="6"/>
    </row>
    <row r="75" spans="1:19" ht="121.5">
      <c r="A75" s="6">
        <v>2022</v>
      </c>
      <c r="B75" s="6" t="s">
        <v>284</v>
      </c>
      <c r="C75" s="7" t="s">
        <v>21</v>
      </c>
      <c r="D75" s="6" t="s">
        <v>285</v>
      </c>
      <c r="E75" s="7" t="s">
        <v>69</v>
      </c>
      <c r="F75" s="7" t="s">
        <v>210</v>
      </c>
      <c r="G75" s="63">
        <v>44743</v>
      </c>
      <c r="H75" s="63">
        <v>46570</v>
      </c>
      <c r="I75" s="6" t="s">
        <v>180</v>
      </c>
      <c r="J75" s="9">
        <f ca="1">TODAY()</f>
        <v>45400</v>
      </c>
      <c r="K75" s="10">
        <f ca="1">+H75-J75</f>
        <v>1170</v>
      </c>
      <c r="L75" s="10">
        <f ca="1">((K75*1)/30)</f>
        <v>39</v>
      </c>
      <c r="M75" s="13" t="str">
        <f ca="1">IF(K75&lt;0,"VENCIDO",IF(AND(K75&gt;0,K75&lt;120),"PROXIMO A VENCER","ACTIVO"))</f>
        <v>ACTIVO</v>
      </c>
      <c r="N75" s="6" t="s">
        <v>218</v>
      </c>
      <c r="O75" s="6" t="s">
        <v>109</v>
      </c>
      <c r="P75" s="6"/>
      <c r="Q75" s="6"/>
      <c r="R75" s="6"/>
      <c r="S75" s="6"/>
    </row>
    <row r="76" spans="1:19" ht="121.5">
      <c r="A76" s="6">
        <v>2022</v>
      </c>
      <c r="B76" s="6" t="s">
        <v>286</v>
      </c>
      <c r="C76" s="7" t="s">
        <v>21</v>
      </c>
      <c r="D76" s="6" t="s">
        <v>287</v>
      </c>
      <c r="E76" s="7" t="s">
        <v>69</v>
      </c>
      <c r="F76" s="7" t="s">
        <v>210</v>
      </c>
      <c r="G76" s="63">
        <v>44743</v>
      </c>
      <c r="H76" s="63">
        <v>46570</v>
      </c>
      <c r="I76" s="6" t="s">
        <v>180</v>
      </c>
      <c r="J76" s="9">
        <f ca="1">TODAY()</f>
        <v>45400</v>
      </c>
      <c r="K76" s="10">
        <f ca="1">+H76-J76</f>
        <v>1170</v>
      </c>
      <c r="L76" s="10">
        <f ca="1">((K76*1)/30)</f>
        <v>39</v>
      </c>
      <c r="M76" s="13" t="str">
        <f ca="1">IF(K76&lt;0,"VENCIDO",IF(AND(K76&gt;0,K76&lt;120),"PROXIMO A VENCER","ACTIVO"))</f>
        <v>ACTIVO</v>
      </c>
      <c r="N76" s="6" t="s">
        <v>218</v>
      </c>
      <c r="O76" s="6" t="s">
        <v>109</v>
      </c>
      <c r="P76" s="6"/>
      <c r="Q76" s="6"/>
      <c r="R76" s="6"/>
      <c r="S76" s="6"/>
    </row>
    <row r="77" spans="1:19" ht="121.5">
      <c r="A77" s="6">
        <v>2022</v>
      </c>
      <c r="B77" s="6" t="s">
        <v>288</v>
      </c>
      <c r="C77" s="7" t="s">
        <v>21</v>
      </c>
      <c r="D77" s="6" t="s">
        <v>289</v>
      </c>
      <c r="E77" s="7" t="s">
        <v>69</v>
      </c>
      <c r="F77" s="7" t="s">
        <v>210</v>
      </c>
      <c r="G77" s="63">
        <v>44743</v>
      </c>
      <c r="H77" s="63">
        <v>46570</v>
      </c>
      <c r="I77" s="6" t="s">
        <v>180</v>
      </c>
      <c r="J77" s="9">
        <f ca="1">TODAY()</f>
        <v>45400</v>
      </c>
      <c r="K77" s="10">
        <f ca="1">+H77-J77</f>
        <v>1170</v>
      </c>
      <c r="L77" s="10">
        <f ca="1">((K77*1)/30)</f>
        <v>39</v>
      </c>
      <c r="M77" s="13" t="str">
        <f ca="1">IF(K77&lt;0,"VENCIDO",IF(AND(K77&gt;0,K77&lt;120),"PROXIMO A VENCER","ACTIVO"))</f>
        <v>ACTIVO</v>
      </c>
      <c r="N77" s="6" t="s">
        <v>218</v>
      </c>
      <c r="O77" s="6" t="s">
        <v>109</v>
      </c>
      <c r="P77" s="6"/>
      <c r="Q77" s="6"/>
      <c r="R77" s="6"/>
      <c r="S77" s="6"/>
    </row>
    <row r="78" spans="1:19" ht="121.5">
      <c r="A78" s="6">
        <v>2022</v>
      </c>
      <c r="B78" s="6" t="s">
        <v>290</v>
      </c>
      <c r="C78" s="7" t="s">
        <v>21</v>
      </c>
      <c r="D78" s="6" t="s">
        <v>291</v>
      </c>
      <c r="E78" s="7" t="s">
        <v>69</v>
      </c>
      <c r="F78" s="7" t="s">
        <v>210</v>
      </c>
      <c r="G78" s="63">
        <v>44743</v>
      </c>
      <c r="H78" s="63">
        <v>46570</v>
      </c>
      <c r="I78" s="6" t="s">
        <v>180</v>
      </c>
      <c r="J78" s="9">
        <f ca="1">TODAY()</f>
        <v>45400</v>
      </c>
      <c r="K78" s="10">
        <f ca="1">+H78-J78</f>
        <v>1170</v>
      </c>
      <c r="L78" s="10">
        <f ca="1">((K78*1)/30)</f>
        <v>39</v>
      </c>
      <c r="M78" s="13" t="str">
        <f ca="1">IF(K78&lt;0,"VENCIDO",IF(AND(K78&gt;0,K78&lt;120),"PROXIMO A VENCER","ACTIVO"))</f>
        <v>ACTIVO</v>
      </c>
      <c r="N78" s="6" t="s">
        <v>218</v>
      </c>
      <c r="O78" s="6" t="s">
        <v>109</v>
      </c>
      <c r="P78" s="6"/>
      <c r="Q78" s="6"/>
      <c r="R78" s="6"/>
      <c r="S78" s="6"/>
    </row>
    <row r="79" spans="1:19" ht="121.5">
      <c r="A79" s="6">
        <v>2022</v>
      </c>
      <c r="B79" s="6" t="s">
        <v>292</v>
      </c>
      <c r="C79" s="7" t="s">
        <v>21</v>
      </c>
      <c r="D79" s="6" t="s">
        <v>293</v>
      </c>
      <c r="E79" s="7" t="s">
        <v>69</v>
      </c>
      <c r="F79" s="7" t="s">
        <v>210</v>
      </c>
      <c r="G79" s="63">
        <v>44743</v>
      </c>
      <c r="H79" s="63">
        <v>46570</v>
      </c>
      <c r="I79" s="6" t="s">
        <v>180</v>
      </c>
      <c r="J79" s="9">
        <f ca="1">TODAY()</f>
        <v>45400</v>
      </c>
      <c r="K79" s="10">
        <f ca="1">+H79-J79</f>
        <v>1170</v>
      </c>
      <c r="L79" s="10">
        <f ca="1">((K79*1)/30)</f>
        <v>39</v>
      </c>
      <c r="M79" s="13" t="str">
        <f ca="1">IF(K79&lt;0,"VENCIDO",IF(AND(K79&gt;0,K79&lt;120),"PROXIMO A VENCER","ACTIVO"))</f>
        <v>ACTIVO</v>
      </c>
      <c r="N79" s="6" t="s">
        <v>218</v>
      </c>
      <c r="O79" s="6" t="s">
        <v>109</v>
      </c>
      <c r="P79" s="6"/>
      <c r="Q79" s="6"/>
      <c r="R79" s="6"/>
      <c r="S79" s="6"/>
    </row>
    <row r="80" spans="1:19" ht="121.5">
      <c r="A80" s="6">
        <v>2022</v>
      </c>
      <c r="B80" s="6" t="s">
        <v>294</v>
      </c>
      <c r="C80" s="7" t="s">
        <v>21</v>
      </c>
      <c r="D80" s="6" t="s">
        <v>295</v>
      </c>
      <c r="E80" s="7" t="s">
        <v>69</v>
      </c>
      <c r="F80" s="7" t="s">
        <v>210</v>
      </c>
      <c r="G80" s="63">
        <v>44743</v>
      </c>
      <c r="H80" s="63">
        <v>46570</v>
      </c>
      <c r="I80" s="6" t="s">
        <v>180</v>
      </c>
      <c r="J80" s="9">
        <f ca="1">TODAY()</f>
        <v>45400</v>
      </c>
      <c r="K80" s="10">
        <f ca="1">+H80-J80</f>
        <v>1170</v>
      </c>
      <c r="L80" s="10">
        <f ca="1">((K80*1)/30)</f>
        <v>39</v>
      </c>
      <c r="M80" s="13" t="str">
        <f ca="1">IF(K80&lt;0,"VENCIDO",IF(AND(K80&gt;0,K80&lt;120),"PROXIMO A VENCER","ACTIVO"))</f>
        <v>ACTIVO</v>
      </c>
      <c r="N80" s="6" t="s">
        <v>218</v>
      </c>
      <c r="O80" s="6" t="s">
        <v>109</v>
      </c>
      <c r="P80" s="6"/>
      <c r="Q80" s="6"/>
      <c r="R80" s="6"/>
      <c r="S80" s="6"/>
    </row>
    <row r="81" spans="1:19" ht="121.5">
      <c r="A81" s="6">
        <v>2022</v>
      </c>
      <c r="B81" s="6" t="s">
        <v>296</v>
      </c>
      <c r="C81" s="7" t="s">
        <v>21</v>
      </c>
      <c r="D81" s="6" t="s">
        <v>297</v>
      </c>
      <c r="E81" s="7" t="s">
        <v>233</v>
      </c>
      <c r="F81" s="7" t="s">
        <v>210</v>
      </c>
      <c r="G81" s="63">
        <v>44743</v>
      </c>
      <c r="H81" s="63">
        <v>46570</v>
      </c>
      <c r="I81" s="6" t="s">
        <v>180</v>
      </c>
      <c r="J81" s="9">
        <f ca="1">TODAY()</f>
        <v>45400</v>
      </c>
      <c r="K81" s="10">
        <f ca="1">+H81-J81</f>
        <v>1170</v>
      </c>
      <c r="L81" s="10">
        <f ca="1">((K81*1)/30)</f>
        <v>39</v>
      </c>
      <c r="M81" s="13" t="str">
        <f ca="1">IF(K81&lt;0,"VENCIDO",IF(AND(K81&gt;0,K81&lt;120),"PROXIMO A VENCER","ACTIVO"))</f>
        <v>ACTIVO</v>
      </c>
      <c r="N81" s="6" t="s">
        <v>218</v>
      </c>
      <c r="O81" s="6" t="s">
        <v>109</v>
      </c>
      <c r="P81" s="6"/>
      <c r="Q81" s="6"/>
      <c r="R81" s="6"/>
      <c r="S81" s="6"/>
    </row>
    <row r="82" spans="1:19" ht="121.5">
      <c r="A82" s="6">
        <v>2022</v>
      </c>
      <c r="B82" s="6" t="s">
        <v>298</v>
      </c>
      <c r="C82" s="7" t="s">
        <v>21</v>
      </c>
      <c r="D82" s="6" t="s">
        <v>299</v>
      </c>
      <c r="E82" s="7" t="s">
        <v>69</v>
      </c>
      <c r="F82" s="7" t="s">
        <v>210</v>
      </c>
      <c r="G82" s="63">
        <v>44729</v>
      </c>
      <c r="H82" s="63">
        <v>46554</v>
      </c>
      <c r="I82" s="6" t="s">
        <v>180</v>
      </c>
      <c r="J82" s="9">
        <f ca="1">TODAY()</f>
        <v>45400</v>
      </c>
      <c r="K82" s="10">
        <f ca="1">+H82-J82</f>
        <v>1154</v>
      </c>
      <c r="L82" s="10">
        <f ca="1">((K82*1)/30)</f>
        <v>38.466666666666669</v>
      </c>
      <c r="M82" s="13" t="str">
        <f ca="1">IF(K82&lt;0,"VENCIDO",IF(AND(K82&gt;0,K82&lt;120),"PROXIMO A VENCER","ACTIVO"))</f>
        <v>ACTIVO</v>
      </c>
      <c r="N82" s="6" t="s">
        <v>218</v>
      </c>
      <c r="O82" s="6" t="s">
        <v>109</v>
      </c>
      <c r="P82" s="6"/>
      <c r="Q82" s="6"/>
      <c r="R82" s="6"/>
      <c r="S82" s="6"/>
    </row>
    <row r="83" spans="1:19" ht="121.5">
      <c r="A83" s="6">
        <v>2022</v>
      </c>
      <c r="B83" s="6" t="s">
        <v>300</v>
      </c>
      <c r="C83" s="7" t="s">
        <v>21</v>
      </c>
      <c r="D83" s="6" t="s">
        <v>301</v>
      </c>
      <c r="E83" s="7" t="s">
        <v>69</v>
      </c>
      <c r="F83" s="7" t="s">
        <v>210</v>
      </c>
      <c r="G83" s="63">
        <v>44729</v>
      </c>
      <c r="H83" s="63">
        <v>46554</v>
      </c>
      <c r="I83" s="6" t="s">
        <v>180</v>
      </c>
      <c r="J83" s="9">
        <f ca="1">TODAY()</f>
        <v>45400</v>
      </c>
      <c r="K83" s="10">
        <f ca="1">+H83-J83</f>
        <v>1154</v>
      </c>
      <c r="L83" s="10">
        <f ca="1">((K83*1)/30)</f>
        <v>38.466666666666669</v>
      </c>
      <c r="M83" s="13" t="str">
        <f ca="1">IF(K83&lt;0,"VENCIDO",IF(AND(K83&gt;0,K83&lt;120),"PROXIMO A VENCER","ACTIVO"))</f>
        <v>ACTIVO</v>
      </c>
      <c r="N83" s="6" t="s">
        <v>218</v>
      </c>
      <c r="O83" s="6" t="s">
        <v>109</v>
      </c>
      <c r="P83" s="6"/>
      <c r="Q83" s="6"/>
      <c r="R83" s="6"/>
      <c r="S83" s="6"/>
    </row>
    <row r="84" spans="1:19" ht="121.5">
      <c r="A84" s="6">
        <v>2022</v>
      </c>
      <c r="B84" s="6" t="s">
        <v>302</v>
      </c>
      <c r="C84" s="7" t="s">
        <v>21</v>
      </c>
      <c r="D84" s="6" t="s">
        <v>303</v>
      </c>
      <c r="E84" s="7" t="s">
        <v>233</v>
      </c>
      <c r="F84" s="7" t="s">
        <v>210</v>
      </c>
      <c r="G84" s="63">
        <v>44704</v>
      </c>
      <c r="H84" s="63">
        <v>46529</v>
      </c>
      <c r="I84" s="6" t="s">
        <v>180</v>
      </c>
      <c r="J84" s="9">
        <f ca="1">TODAY()</f>
        <v>45400</v>
      </c>
      <c r="K84" s="10">
        <f ca="1">+H84-J84</f>
        <v>1129</v>
      </c>
      <c r="L84" s="10">
        <f ca="1">((K84*1)/30)</f>
        <v>37.633333333333333</v>
      </c>
      <c r="M84" s="13" t="str">
        <f ca="1">IF(K84&lt;0,"VENCIDO",IF(AND(K84&gt;0,K84&lt;120),"PROXIMO A VENCER","ACTIVO"))</f>
        <v>ACTIVO</v>
      </c>
      <c r="N84" s="6" t="s">
        <v>218</v>
      </c>
      <c r="O84" s="6" t="s">
        <v>109</v>
      </c>
      <c r="P84" s="6"/>
      <c r="Q84" s="6"/>
      <c r="R84" s="6"/>
      <c r="S84" s="6"/>
    </row>
    <row r="85" spans="1:19" ht="121.5">
      <c r="A85" s="6">
        <v>2022</v>
      </c>
      <c r="B85" s="6" t="s">
        <v>304</v>
      </c>
      <c r="C85" s="7" t="s">
        <v>21</v>
      </c>
      <c r="D85" s="6" t="s">
        <v>305</v>
      </c>
      <c r="E85" s="7" t="s">
        <v>69</v>
      </c>
      <c r="F85" s="7" t="s">
        <v>210</v>
      </c>
      <c r="G85" s="63">
        <v>44699</v>
      </c>
      <c r="H85" s="63">
        <v>46524</v>
      </c>
      <c r="I85" s="6" t="s">
        <v>180</v>
      </c>
      <c r="J85" s="9">
        <f ca="1">TODAY()</f>
        <v>45400</v>
      </c>
      <c r="K85" s="10">
        <f ca="1">+H85-J85</f>
        <v>1124</v>
      </c>
      <c r="L85" s="10">
        <f ca="1">((K85*1)/30)</f>
        <v>37.466666666666669</v>
      </c>
      <c r="M85" s="13" t="str">
        <f ca="1">IF(K85&lt;0,"VENCIDO",IF(AND(K85&gt;0,K85&lt;120),"PROXIMO A VENCER","ACTIVO"))</f>
        <v>ACTIVO</v>
      </c>
      <c r="N85" s="6" t="s">
        <v>218</v>
      </c>
      <c r="O85" s="6" t="s">
        <v>109</v>
      </c>
      <c r="P85" s="6"/>
      <c r="Q85" s="6"/>
      <c r="R85" s="6"/>
      <c r="S85" s="6"/>
    </row>
    <row r="86" spans="1:19" ht="121.5">
      <c r="A86" s="6">
        <v>2022</v>
      </c>
      <c r="B86" s="6" t="s">
        <v>306</v>
      </c>
      <c r="C86" s="7" t="s">
        <v>21</v>
      </c>
      <c r="D86" s="6" t="s">
        <v>307</v>
      </c>
      <c r="E86" s="7" t="s">
        <v>69</v>
      </c>
      <c r="F86" s="7" t="s">
        <v>210</v>
      </c>
      <c r="G86" s="63">
        <v>44683</v>
      </c>
      <c r="H86" s="63">
        <v>46508</v>
      </c>
      <c r="I86" s="6" t="s">
        <v>180</v>
      </c>
      <c r="J86" s="9">
        <f ca="1">TODAY()</f>
        <v>45400</v>
      </c>
      <c r="K86" s="10">
        <f ca="1">+H86-J86</f>
        <v>1108</v>
      </c>
      <c r="L86" s="10">
        <f ca="1">((K86*1)/30)</f>
        <v>36.93333333333333</v>
      </c>
      <c r="M86" s="13" t="str">
        <f ca="1">IF(K86&lt;0,"VENCIDO",IF(AND(K86&gt;0,K86&lt;120),"PROXIMO A VENCER","ACTIVO"))</f>
        <v>ACTIVO</v>
      </c>
      <c r="N86" s="6" t="s">
        <v>218</v>
      </c>
      <c r="O86" s="6" t="s">
        <v>109</v>
      </c>
      <c r="P86" s="6"/>
      <c r="Q86" s="6"/>
      <c r="R86" s="6"/>
      <c r="S86" s="6"/>
    </row>
    <row r="87" spans="1:19" ht="121.5">
      <c r="A87" s="6">
        <v>2022</v>
      </c>
      <c r="B87" s="6" t="s">
        <v>308</v>
      </c>
      <c r="C87" s="7" t="s">
        <v>21</v>
      </c>
      <c r="D87" s="6" t="s">
        <v>309</v>
      </c>
      <c r="E87" s="7" t="s">
        <v>69</v>
      </c>
      <c r="F87" s="7" t="s">
        <v>210</v>
      </c>
      <c r="G87" s="63">
        <v>44687</v>
      </c>
      <c r="H87" s="63">
        <v>46512</v>
      </c>
      <c r="I87" s="6" t="s">
        <v>180</v>
      </c>
      <c r="J87" s="9">
        <f ca="1">TODAY()</f>
        <v>45400</v>
      </c>
      <c r="K87" s="10">
        <f ca="1">+H87-J87</f>
        <v>1112</v>
      </c>
      <c r="L87" s="10">
        <f ca="1">((K87*1)/30)</f>
        <v>37.06666666666667</v>
      </c>
      <c r="M87" s="13" t="str">
        <f ca="1">IF(K87&lt;0,"VENCIDO",IF(AND(K87&gt;0,K87&lt;120),"PROXIMO A VENCER","ACTIVO"))</f>
        <v>ACTIVO</v>
      </c>
      <c r="N87" s="6" t="s">
        <v>218</v>
      </c>
      <c r="O87" s="6" t="s">
        <v>109</v>
      </c>
      <c r="P87" s="6"/>
      <c r="Q87" s="6"/>
      <c r="R87" s="6"/>
      <c r="S87" s="6"/>
    </row>
    <row r="88" spans="1:19" ht="121.5">
      <c r="A88" s="6">
        <v>2022</v>
      </c>
      <c r="B88" s="6" t="s">
        <v>310</v>
      </c>
      <c r="C88" s="7" t="s">
        <v>21</v>
      </c>
      <c r="D88" s="6" t="s">
        <v>311</v>
      </c>
      <c r="E88" s="7" t="s">
        <v>69</v>
      </c>
      <c r="F88" s="7" t="s">
        <v>210</v>
      </c>
      <c r="G88" s="63">
        <v>44683</v>
      </c>
      <c r="H88" s="63">
        <v>46508</v>
      </c>
      <c r="I88" s="6" t="s">
        <v>180</v>
      </c>
      <c r="J88" s="9">
        <f ca="1">TODAY()</f>
        <v>45400</v>
      </c>
      <c r="K88" s="10">
        <f ca="1">+H88-J88</f>
        <v>1108</v>
      </c>
      <c r="L88" s="10">
        <f ca="1">((K88*1)/30)</f>
        <v>36.93333333333333</v>
      </c>
      <c r="M88" s="13" t="str">
        <f ca="1">IF(K88&lt;0,"VENCIDO",IF(AND(K88&gt;0,K88&lt;120),"PROXIMO A VENCER","ACTIVO"))</f>
        <v>ACTIVO</v>
      </c>
      <c r="N88" s="6" t="s">
        <v>218</v>
      </c>
      <c r="O88" s="6" t="s">
        <v>109</v>
      </c>
      <c r="P88" s="6"/>
      <c r="Q88" s="6"/>
      <c r="R88" s="6"/>
      <c r="S88" s="6"/>
    </row>
    <row r="89" spans="1:19" ht="121.5">
      <c r="A89" s="6">
        <v>2022</v>
      </c>
      <c r="B89" s="6" t="s">
        <v>312</v>
      </c>
      <c r="C89" s="7" t="s">
        <v>21</v>
      </c>
      <c r="D89" s="6" t="s">
        <v>313</v>
      </c>
      <c r="E89" s="7" t="s">
        <v>69</v>
      </c>
      <c r="F89" s="7" t="s">
        <v>210</v>
      </c>
      <c r="G89" s="63">
        <v>44687</v>
      </c>
      <c r="H89" s="63">
        <v>46512</v>
      </c>
      <c r="I89" s="6" t="s">
        <v>180</v>
      </c>
      <c r="J89" s="9">
        <f ca="1">TODAY()</f>
        <v>45400</v>
      </c>
      <c r="K89" s="10">
        <f ca="1">+H89-J89</f>
        <v>1112</v>
      </c>
      <c r="L89" s="10">
        <f ca="1">((K89*1)/30)</f>
        <v>37.06666666666667</v>
      </c>
      <c r="M89" s="13" t="str">
        <f ca="1">IF(K89&lt;0,"VENCIDO",IF(AND(K89&gt;0,K89&lt;120),"PROXIMO A VENCER","ACTIVO"))</f>
        <v>ACTIVO</v>
      </c>
      <c r="N89" s="6" t="s">
        <v>218</v>
      </c>
      <c r="O89" s="6" t="s">
        <v>109</v>
      </c>
      <c r="P89" s="6"/>
      <c r="Q89" s="6"/>
      <c r="R89" s="6"/>
      <c r="S89" s="6"/>
    </row>
    <row r="90" spans="1:19" ht="121.5">
      <c r="A90" s="6">
        <v>2022</v>
      </c>
      <c r="B90" s="6" t="s">
        <v>314</v>
      </c>
      <c r="C90" s="7" t="s">
        <v>21</v>
      </c>
      <c r="D90" s="6" t="s">
        <v>315</v>
      </c>
      <c r="E90" s="7" t="s">
        <v>69</v>
      </c>
      <c r="F90" s="7" t="s">
        <v>210</v>
      </c>
      <c r="G90" s="63">
        <v>44683</v>
      </c>
      <c r="H90" s="63">
        <v>46508</v>
      </c>
      <c r="I90" s="6" t="s">
        <v>180</v>
      </c>
      <c r="J90" s="9">
        <f ca="1">TODAY()</f>
        <v>45400</v>
      </c>
      <c r="K90" s="10">
        <f ca="1">+H90-J90</f>
        <v>1108</v>
      </c>
      <c r="L90" s="10">
        <f ca="1">((K90*1)/30)</f>
        <v>36.93333333333333</v>
      </c>
      <c r="M90" s="13" t="str">
        <f ca="1">IF(K90&lt;0,"VENCIDO",IF(AND(K90&gt;0,K90&lt;120),"PROXIMO A VENCER","ACTIVO"))</f>
        <v>ACTIVO</v>
      </c>
      <c r="N90" s="6" t="s">
        <v>218</v>
      </c>
      <c r="O90" s="6" t="s">
        <v>109</v>
      </c>
      <c r="P90" s="6"/>
      <c r="Q90" s="6"/>
      <c r="R90" s="6"/>
      <c r="S90" s="6"/>
    </row>
    <row r="91" spans="1:19" ht="121.5">
      <c r="A91" s="6">
        <v>2022</v>
      </c>
      <c r="B91" s="6" t="s">
        <v>316</v>
      </c>
      <c r="C91" s="7" t="s">
        <v>21</v>
      </c>
      <c r="D91" s="6" t="s">
        <v>317</v>
      </c>
      <c r="E91" s="7" t="s">
        <v>69</v>
      </c>
      <c r="F91" s="7" t="s">
        <v>210</v>
      </c>
      <c r="G91" s="63">
        <v>44683</v>
      </c>
      <c r="H91" s="63">
        <v>46508</v>
      </c>
      <c r="I91" s="6" t="s">
        <v>180</v>
      </c>
      <c r="J91" s="9">
        <f ca="1">TODAY()</f>
        <v>45400</v>
      </c>
      <c r="K91" s="10">
        <f ca="1">+H91-J91</f>
        <v>1108</v>
      </c>
      <c r="L91" s="10">
        <f ca="1">((K91*1)/30)</f>
        <v>36.93333333333333</v>
      </c>
      <c r="M91" s="13" t="str">
        <f ca="1">IF(K91&lt;0,"VENCIDO",IF(AND(K91&gt;0,K91&lt;120),"PROXIMO A VENCER","ACTIVO"))</f>
        <v>ACTIVO</v>
      </c>
      <c r="N91" s="6" t="s">
        <v>218</v>
      </c>
      <c r="O91" s="6" t="s">
        <v>109</v>
      </c>
      <c r="P91" s="6"/>
      <c r="Q91" s="6"/>
      <c r="R91" s="6"/>
      <c r="S91" s="6"/>
    </row>
    <row r="92" spans="1:19" ht="121.5">
      <c r="A92" s="6">
        <v>2022</v>
      </c>
      <c r="B92" s="6" t="s">
        <v>318</v>
      </c>
      <c r="C92" s="7" t="s">
        <v>21</v>
      </c>
      <c r="D92" s="6" t="s">
        <v>319</v>
      </c>
      <c r="E92" s="7" t="s">
        <v>69</v>
      </c>
      <c r="F92" s="7" t="s">
        <v>210</v>
      </c>
      <c r="G92" s="63">
        <v>44659</v>
      </c>
      <c r="H92" s="63">
        <v>46484</v>
      </c>
      <c r="I92" s="6" t="s">
        <v>180</v>
      </c>
      <c r="J92" s="9">
        <f ca="1">TODAY()</f>
        <v>45400</v>
      </c>
      <c r="K92" s="10">
        <f ca="1">+H92-J92</f>
        <v>1084</v>
      </c>
      <c r="L92" s="10">
        <f ca="1">((K92*1)/30)</f>
        <v>36.133333333333333</v>
      </c>
      <c r="M92" s="13" t="str">
        <f ca="1">IF(K92&lt;0,"VENCIDO",IF(AND(K92&gt;0,K92&lt;120),"PROXIMO A VENCER","ACTIVO"))</f>
        <v>ACTIVO</v>
      </c>
      <c r="N92" s="6" t="s">
        <v>218</v>
      </c>
      <c r="O92" s="6" t="s">
        <v>109</v>
      </c>
      <c r="P92" s="6"/>
      <c r="Q92" s="6"/>
      <c r="R92" s="6"/>
      <c r="S92" s="6"/>
    </row>
    <row r="93" spans="1:19" ht="121.5">
      <c r="A93" s="6">
        <v>2022</v>
      </c>
      <c r="B93" s="6" t="s">
        <v>320</v>
      </c>
      <c r="C93" s="7" t="s">
        <v>21</v>
      </c>
      <c r="D93" s="6" t="s">
        <v>321</v>
      </c>
      <c r="E93" s="7" t="s">
        <v>69</v>
      </c>
      <c r="F93" s="7" t="s">
        <v>210</v>
      </c>
      <c r="G93" s="63">
        <v>44659</v>
      </c>
      <c r="H93" s="63">
        <v>46484</v>
      </c>
      <c r="I93" s="6" t="s">
        <v>180</v>
      </c>
      <c r="J93" s="9">
        <f ca="1">TODAY()</f>
        <v>45400</v>
      </c>
      <c r="K93" s="10">
        <f ca="1">+H93-J93</f>
        <v>1084</v>
      </c>
      <c r="L93" s="10">
        <f ca="1">((K93*1)/30)</f>
        <v>36.133333333333333</v>
      </c>
      <c r="M93" s="13" t="str">
        <f ca="1">IF(K93&lt;0,"VENCIDO",IF(AND(K93&gt;0,K93&lt;120),"PROXIMO A VENCER","ACTIVO"))</f>
        <v>ACTIVO</v>
      </c>
      <c r="N93" s="6" t="s">
        <v>218</v>
      </c>
      <c r="O93" s="6" t="s">
        <v>109</v>
      </c>
      <c r="P93" s="6"/>
      <c r="Q93" s="6"/>
      <c r="R93" s="6"/>
      <c r="S93" s="6"/>
    </row>
    <row r="94" spans="1:19" ht="121.5">
      <c r="A94" s="6">
        <v>2022</v>
      </c>
      <c r="B94" s="6" t="s">
        <v>322</v>
      </c>
      <c r="C94" s="7" t="s">
        <v>21</v>
      </c>
      <c r="D94" s="6" t="s">
        <v>323</v>
      </c>
      <c r="E94" s="7" t="s">
        <v>69</v>
      </c>
      <c r="F94" s="7" t="s">
        <v>210</v>
      </c>
      <c r="G94" s="63">
        <v>44659</v>
      </c>
      <c r="H94" s="63">
        <v>46484</v>
      </c>
      <c r="I94" s="6" t="s">
        <v>180</v>
      </c>
      <c r="J94" s="9">
        <f ca="1">TODAY()</f>
        <v>45400</v>
      </c>
      <c r="K94" s="10">
        <f ca="1">+H94-J94</f>
        <v>1084</v>
      </c>
      <c r="L94" s="10">
        <f ca="1">((K94*1)/30)</f>
        <v>36.133333333333333</v>
      </c>
      <c r="M94" s="13" t="str">
        <f ca="1">IF(K94&lt;0,"VENCIDO",IF(AND(K94&gt;0,K94&lt;120),"PROXIMO A VENCER","ACTIVO"))</f>
        <v>ACTIVO</v>
      </c>
      <c r="N94" s="6" t="s">
        <v>218</v>
      </c>
      <c r="O94" s="6" t="s">
        <v>109</v>
      </c>
      <c r="P94" s="6"/>
      <c r="Q94" s="6"/>
      <c r="R94" s="6"/>
      <c r="S94" s="6"/>
    </row>
    <row r="95" spans="1:19" ht="121.5">
      <c r="A95" s="6">
        <v>2022</v>
      </c>
      <c r="B95" s="6" t="s">
        <v>324</v>
      </c>
      <c r="C95" s="7" t="s">
        <v>21</v>
      </c>
      <c r="D95" s="6" t="s">
        <v>325</v>
      </c>
      <c r="E95" s="6" t="s">
        <v>233</v>
      </c>
      <c r="F95" s="7" t="s">
        <v>210</v>
      </c>
      <c r="G95" s="63">
        <v>44659</v>
      </c>
      <c r="H95" s="63">
        <v>46484</v>
      </c>
      <c r="I95" s="6" t="s">
        <v>180</v>
      </c>
      <c r="J95" s="9">
        <f ca="1">TODAY()</f>
        <v>45400</v>
      </c>
      <c r="K95" s="10">
        <f ca="1">+H95-J95</f>
        <v>1084</v>
      </c>
      <c r="L95" s="10">
        <f ca="1">((K95*1)/30)</f>
        <v>36.133333333333333</v>
      </c>
      <c r="M95" s="13" t="str">
        <f ca="1">IF(K95&lt;0,"VENCIDO",IF(AND(K95&gt;0,K95&lt;120),"PROXIMO A VENCER","ACTIVO"))</f>
        <v>ACTIVO</v>
      </c>
      <c r="N95" s="6" t="s">
        <v>218</v>
      </c>
      <c r="O95" s="6" t="s">
        <v>109</v>
      </c>
      <c r="P95" s="6"/>
      <c r="Q95" s="6"/>
      <c r="R95" s="6"/>
      <c r="S95" s="6"/>
    </row>
    <row r="96" spans="1:19" ht="121.5">
      <c r="A96" s="6">
        <v>2022</v>
      </c>
      <c r="B96" s="6" t="s">
        <v>326</v>
      </c>
      <c r="C96" s="7" t="s">
        <v>21</v>
      </c>
      <c r="D96" s="6" t="s">
        <v>327</v>
      </c>
      <c r="E96" s="6" t="s">
        <v>233</v>
      </c>
      <c r="F96" s="7" t="s">
        <v>210</v>
      </c>
      <c r="G96" s="63">
        <v>44638</v>
      </c>
      <c r="H96" s="63">
        <v>46463</v>
      </c>
      <c r="I96" s="6" t="s">
        <v>180</v>
      </c>
      <c r="J96" s="9">
        <f ca="1">TODAY()</f>
        <v>45400</v>
      </c>
      <c r="K96" s="10">
        <f ca="1">+H96-J96</f>
        <v>1063</v>
      </c>
      <c r="L96" s="10">
        <f ca="1">((K96*1)/30)</f>
        <v>35.43333333333333</v>
      </c>
      <c r="M96" s="13" t="str">
        <f ca="1">IF(K96&lt;0,"VENCIDO",IF(AND(K96&gt;0,K96&lt;120),"PROXIMO A VENCER","ACTIVO"))</f>
        <v>ACTIVO</v>
      </c>
      <c r="N96" s="6" t="s">
        <v>218</v>
      </c>
      <c r="O96" s="6" t="s">
        <v>109</v>
      </c>
      <c r="P96" s="6"/>
      <c r="Q96" s="6"/>
      <c r="R96" s="6"/>
      <c r="S96" s="6"/>
    </row>
    <row r="97" spans="1:19" ht="121.5">
      <c r="A97" s="6">
        <v>2022</v>
      </c>
      <c r="B97" s="6" t="s">
        <v>328</v>
      </c>
      <c r="C97" s="7" t="s">
        <v>21</v>
      </c>
      <c r="D97" s="6" t="s">
        <v>329</v>
      </c>
      <c r="E97" s="7" t="s">
        <v>69</v>
      </c>
      <c r="F97" s="7" t="s">
        <v>210</v>
      </c>
      <c r="G97" s="63">
        <v>44638</v>
      </c>
      <c r="H97" s="63">
        <v>46463</v>
      </c>
      <c r="I97" s="6" t="s">
        <v>180</v>
      </c>
      <c r="J97" s="9">
        <f ca="1">TODAY()</f>
        <v>45400</v>
      </c>
      <c r="K97" s="10">
        <f ca="1">+H97-J97</f>
        <v>1063</v>
      </c>
      <c r="L97" s="10">
        <f ca="1">((K97*1)/30)</f>
        <v>35.43333333333333</v>
      </c>
      <c r="M97" s="13" t="str">
        <f ca="1">IF(K97&lt;0,"VENCIDO",IF(AND(K97&gt;0,K97&lt;120),"PROXIMO A VENCER","ACTIVO"))</f>
        <v>ACTIVO</v>
      </c>
      <c r="N97" s="6" t="s">
        <v>218</v>
      </c>
      <c r="O97" s="6" t="s">
        <v>109</v>
      </c>
      <c r="P97" s="6"/>
      <c r="Q97" s="6"/>
      <c r="R97" s="6"/>
      <c r="S97" s="6"/>
    </row>
    <row r="98" spans="1:19" ht="121.5">
      <c r="A98" s="6">
        <v>2022</v>
      </c>
      <c r="B98" s="6" t="s">
        <v>330</v>
      </c>
      <c r="C98" s="7" t="s">
        <v>21</v>
      </c>
      <c r="D98" s="6" t="s">
        <v>331</v>
      </c>
      <c r="E98" s="7" t="s">
        <v>69</v>
      </c>
      <c r="F98" s="7" t="s">
        <v>210</v>
      </c>
      <c r="G98" s="63">
        <v>44631</v>
      </c>
      <c r="H98" s="63">
        <v>46456</v>
      </c>
      <c r="I98" s="6" t="s">
        <v>180</v>
      </c>
      <c r="J98" s="9">
        <f ca="1">TODAY()</f>
        <v>45400</v>
      </c>
      <c r="K98" s="10">
        <f ca="1">+H98-J98</f>
        <v>1056</v>
      </c>
      <c r="L98" s="10">
        <f ca="1">((K98*1)/30)</f>
        <v>35.200000000000003</v>
      </c>
      <c r="M98" s="13" t="str">
        <f ca="1">IF(K98&lt;0,"VENCIDO",IF(AND(K98&gt;0,K98&lt;120),"PROXIMO A VENCER","ACTIVO"))</f>
        <v>ACTIVO</v>
      </c>
      <c r="N98" s="6" t="s">
        <v>218</v>
      </c>
      <c r="O98" s="6" t="s">
        <v>109</v>
      </c>
      <c r="P98" s="6"/>
      <c r="Q98" s="6"/>
      <c r="R98" s="6"/>
      <c r="S98" s="6"/>
    </row>
    <row r="99" spans="1:19" ht="121.5">
      <c r="A99" s="6">
        <v>2022</v>
      </c>
      <c r="B99" s="6" t="s">
        <v>332</v>
      </c>
      <c r="C99" s="7" t="s">
        <v>21</v>
      </c>
      <c r="D99" s="6" t="s">
        <v>333</v>
      </c>
      <c r="E99" s="7" t="s">
        <v>69</v>
      </c>
      <c r="F99" s="7" t="s">
        <v>210</v>
      </c>
      <c r="G99" s="63">
        <v>44617</v>
      </c>
      <c r="H99" s="63">
        <v>46442</v>
      </c>
      <c r="I99" s="6" t="s">
        <v>180</v>
      </c>
      <c r="J99" s="9">
        <f ca="1">TODAY()</f>
        <v>45400</v>
      </c>
      <c r="K99" s="10">
        <f ca="1">+H99-J99</f>
        <v>1042</v>
      </c>
      <c r="L99" s="10">
        <f ca="1">((K99*1)/30)</f>
        <v>34.733333333333334</v>
      </c>
      <c r="M99" s="13" t="str">
        <f ca="1">IF(K99&lt;0,"VENCIDO",IF(AND(K99&gt;0,K99&lt;120),"PROXIMO A VENCER","ACTIVO"))</f>
        <v>ACTIVO</v>
      </c>
      <c r="N99" s="6" t="s">
        <v>218</v>
      </c>
      <c r="O99" s="6" t="s">
        <v>109</v>
      </c>
      <c r="P99" s="6"/>
      <c r="Q99" s="6"/>
      <c r="R99" s="6"/>
      <c r="S99" s="6"/>
    </row>
    <row r="100" spans="1:19" ht="121.5">
      <c r="A100" s="6">
        <v>2022</v>
      </c>
      <c r="B100" s="6" t="s">
        <v>334</v>
      </c>
      <c r="C100" s="7" t="s">
        <v>21</v>
      </c>
      <c r="D100" s="6" t="s">
        <v>335</v>
      </c>
      <c r="E100" s="7" t="s">
        <v>69</v>
      </c>
      <c r="F100" s="7" t="s">
        <v>210</v>
      </c>
      <c r="G100" s="63">
        <v>44617</v>
      </c>
      <c r="H100" s="63">
        <v>46442</v>
      </c>
      <c r="I100" s="6" t="s">
        <v>180</v>
      </c>
      <c r="J100" s="9">
        <f ca="1">TODAY()</f>
        <v>45400</v>
      </c>
      <c r="K100" s="10">
        <f ca="1">+H100-J100</f>
        <v>1042</v>
      </c>
      <c r="L100" s="10">
        <f ca="1">((K100*1)/30)</f>
        <v>34.733333333333334</v>
      </c>
      <c r="M100" s="13" t="str">
        <f ca="1">IF(K100&lt;0,"VENCIDO",IF(AND(K100&gt;0,K100&lt;120),"PROXIMO A VENCER","ACTIVO"))</f>
        <v>ACTIVO</v>
      </c>
      <c r="N100" s="6" t="s">
        <v>218</v>
      </c>
      <c r="O100" s="6" t="s">
        <v>109</v>
      </c>
      <c r="P100" s="6"/>
      <c r="Q100" s="6"/>
      <c r="R100" s="6"/>
      <c r="S100" s="6"/>
    </row>
    <row r="101" spans="1:19" ht="121.5">
      <c r="A101" s="6">
        <v>2022</v>
      </c>
      <c r="B101" s="6" t="s">
        <v>339</v>
      </c>
      <c r="C101" s="7" t="s">
        <v>21</v>
      </c>
      <c r="D101" s="6" t="s">
        <v>340</v>
      </c>
      <c r="E101" s="7" t="s">
        <v>69</v>
      </c>
      <c r="F101" s="7" t="s">
        <v>210</v>
      </c>
      <c r="G101" s="63">
        <v>44617</v>
      </c>
      <c r="H101" s="63">
        <v>46442</v>
      </c>
      <c r="I101" s="6" t="s">
        <v>180</v>
      </c>
      <c r="J101" s="9">
        <f ca="1">TODAY()</f>
        <v>45400</v>
      </c>
      <c r="K101" s="10">
        <f ca="1">+H101-J101</f>
        <v>1042</v>
      </c>
      <c r="L101" s="10">
        <f ca="1">((K101*1)/30)</f>
        <v>34.733333333333334</v>
      </c>
      <c r="M101" s="13" t="str">
        <f ca="1">IF(K101&lt;0,"VENCIDO",IF(AND(K101&gt;0,K101&lt;120),"PROXIMO A VENCER","ACTIVO"))</f>
        <v>ACTIVO</v>
      </c>
      <c r="N101" s="6" t="s">
        <v>218</v>
      </c>
      <c r="O101" s="6" t="s">
        <v>109</v>
      </c>
      <c r="P101" s="6"/>
      <c r="Q101" s="6"/>
      <c r="R101" s="6"/>
      <c r="S101" s="6"/>
    </row>
    <row r="102" spans="1:19" ht="121.5">
      <c r="A102" s="6">
        <v>2022</v>
      </c>
      <c r="B102" s="6" t="s">
        <v>341</v>
      </c>
      <c r="C102" s="7" t="s">
        <v>21</v>
      </c>
      <c r="D102" s="6" t="s">
        <v>342</v>
      </c>
      <c r="E102" s="7" t="s">
        <v>69</v>
      </c>
      <c r="F102" s="7" t="s">
        <v>210</v>
      </c>
      <c r="G102" s="63">
        <v>44617</v>
      </c>
      <c r="H102" s="63">
        <v>46442</v>
      </c>
      <c r="I102" s="6" t="s">
        <v>180</v>
      </c>
      <c r="J102" s="9">
        <f ca="1">TODAY()</f>
        <v>45400</v>
      </c>
      <c r="K102" s="10">
        <f ca="1">+H102-J102</f>
        <v>1042</v>
      </c>
      <c r="L102" s="10">
        <f ca="1">((K102*1)/30)</f>
        <v>34.733333333333334</v>
      </c>
      <c r="M102" s="13" t="str">
        <f ca="1">IF(K102&lt;0,"VENCIDO",IF(AND(K102&gt;0,K102&lt;120),"PROXIMO A VENCER","ACTIVO"))</f>
        <v>ACTIVO</v>
      </c>
      <c r="N102" s="6" t="s">
        <v>218</v>
      </c>
      <c r="O102" s="6" t="s">
        <v>109</v>
      </c>
      <c r="P102" s="6"/>
      <c r="Q102" s="6"/>
      <c r="R102" s="6"/>
      <c r="S102" s="6"/>
    </row>
    <row r="103" spans="1:19" ht="121.5">
      <c r="A103" s="6">
        <v>2022</v>
      </c>
      <c r="B103" s="6" t="s">
        <v>343</v>
      </c>
      <c r="C103" s="7" t="s">
        <v>21</v>
      </c>
      <c r="D103" s="6" t="s">
        <v>344</v>
      </c>
      <c r="E103" s="7" t="s">
        <v>69</v>
      </c>
      <c r="F103" s="7" t="s">
        <v>210</v>
      </c>
      <c r="G103" s="63">
        <v>44617</v>
      </c>
      <c r="H103" s="63">
        <v>46442</v>
      </c>
      <c r="I103" s="6" t="s">
        <v>180</v>
      </c>
      <c r="J103" s="9">
        <f ca="1">TODAY()</f>
        <v>45400</v>
      </c>
      <c r="K103" s="10">
        <f ca="1">+H103-J103</f>
        <v>1042</v>
      </c>
      <c r="L103" s="10">
        <f ca="1">((K103*1)/30)</f>
        <v>34.733333333333334</v>
      </c>
      <c r="M103" s="13" t="str">
        <f ca="1">IF(K103&lt;0,"VENCIDO",IF(AND(K103&gt;0,K103&lt;120),"PROXIMO A VENCER","ACTIVO"))</f>
        <v>ACTIVO</v>
      </c>
      <c r="N103" s="6" t="s">
        <v>218</v>
      </c>
      <c r="O103" s="6" t="s">
        <v>109</v>
      </c>
      <c r="P103" s="6"/>
      <c r="Q103" s="6"/>
      <c r="R103" s="6"/>
      <c r="S103" s="6"/>
    </row>
    <row r="104" spans="1:19" ht="121.5">
      <c r="A104" s="6">
        <v>2022</v>
      </c>
      <c r="B104" s="6" t="s">
        <v>345</v>
      </c>
      <c r="C104" s="7" t="s">
        <v>21</v>
      </c>
      <c r="D104" s="6" t="s">
        <v>346</v>
      </c>
      <c r="E104" s="7" t="s">
        <v>69</v>
      </c>
      <c r="F104" s="7" t="s">
        <v>210</v>
      </c>
      <c r="G104" s="63">
        <v>44617</v>
      </c>
      <c r="H104" s="63">
        <v>46442</v>
      </c>
      <c r="I104" s="6" t="s">
        <v>180</v>
      </c>
      <c r="J104" s="9">
        <f ca="1">TODAY()</f>
        <v>45400</v>
      </c>
      <c r="K104" s="10">
        <f ca="1">+H104-J104</f>
        <v>1042</v>
      </c>
      <c r="L104" s="10">
        <f ca="1">((K104*1)/30)</f>
        <v>34.733333333333334</v>
      </c>
      <c r="M104" s="13" t="str">
        <f ca="1">IF(K104&lt;0,"VENCIDO",IF(AND(K104&gt;0,K104&lt;120),"PROXIMO A VENCER","ACTIVO"))</f>
        <v>ACTIVO</v>
      </c>
      <c r="N104" s="6" t="s">
        <v>218</v>
      </c>
      <c r="O104" s="6" t="s">
        <v>109</v>
      </c>
      <c r="P104" s="6"/>
      <c r="Q104" s="6"/>
      <c r="R104" s="6"/>
      <c r="S104" s="6"/>
    </row>
    <row r="105" spans="1:19" ht="121.5">
      <c r="A105" s="6">
        <v>2022</v>
      </c>
      <c r="B105" s="6" t="s">
        <v>347</v>
      </c>
      <c r="C105" s="7" t="s">
        <v>21</v>
      </c>
      <c r="D105" s="6" t="s">
        <v>348</v>
      </c>
      <c r="E105" s="7" t="s">
        <v>69</v>
      </c>
      <c r="F105" s="7" t="s">
        <v>210</v>
      </c>
      <c r="G105" s="63">
        <v>44603</v>
      </c>
      <c r="H105" s="63">
        <v>46428</v>
      </c>
      <c r="I105" s="6" t="s">
        <v>180</v>
      </c>
      <c r="J105" s="9">
        <f ca="1">TODAY()</f>
        <v>45400</v>
      </c>
      <c r="K105" s="10">
        <f ca="1">+H105-J105</f>
        <v>1028</v>
      </c>
      <c r="L105" s="10">
        <f ca="1">((K105*1)/30)</f>
        <v>34.266666666666666</v>
      </c>
      <c r="M105" s="13" t="str">
        <f ca="1">IF(K105&lt;0,"VENCIDO",IF(AND(K105&gt;0,K105&lt;120),"PROXIMO A VENCER","ACTIVO"))</f>
        <v>ACTIVO</v>
      </c>
      <c r="N105" s="6" t="s">
        <v>218</v>
      </c>
      <c r="O105" s="6" t="s">
        <v>109</v>
      </c>
      <c r="P105" s="6"/>
      <c r="Q105" s="6"/>
      <c r="R105" s="6"/>
      <c r="S105" s="6"/>
    </row>
    <row r="106" spans="1:19" ht="121.5">
      <c r="A106" s="6">
        <v>2022</v>
      </c>
      <c r="B106" s="6" t="s">
        <v>349</v>
      </c>
      <c r="C106" s="7" t="s">
        <v>21</v>
      </c>
      <c r="D106" s="6" t="s">
        <v>350</v>
      </c>
      <c r="E106" s="7" t="s">
        <v>69</v>
      </c>
      <c r="F106" s="7" t="s">
        <v>210</v>
      </c>
      <c r="G106" s="63">
        <v>44608</v>
      </c>
      <c r="H106" s="63">
        <v>46433</v>
      </c>
      <c r="I106" s="6" t="s">
        <v>180</v>
      </c>
      <c r="J106" s="9">
        <f ca="1">TODAY()</f>
        <v>45400</v>
      </c>
      <c r="K106" s="10">
        <f ca="1">+H106-J106</f>
        <v>1033</v>
      </c>
      <c r="L106" s="10">
        <f ca="1">((K106*1)/30)</f>
        <v>34.43333333333333</v>
      </c>
      <c r="M106" s="13" t="str">
        <f ca="1">IF(K106&lt;0,"VENCIDO",IF(AND(K106&gt;0,K106&lt;120),"PROXIMO A VENCER","ACTIVO"))</f>
        <v>ACTIVO</v>
      </c>
      <c r="N106" s="6" t="s">
        <v>218</v>
      </c>
      <c r="O106" s="6" t="s">
        <v>109</v>
      </c>
      <c r="P106" s="6"/>
      <c r="Q106" s="6"/>
      <c r="R106" s="6"/>
      <c r="S106" s="6"/>
    </row>
    <row r="107" spans="1:19" ht="121.5">
      <c r="A107" s="6">
        <v>2022</v>
      </c>
      <c r="B107" s="6" t="s">
        <v>351</v>
      </c>
      <c r="C107" s="7" t="s">
        <v>21</v>
      </c>
      <c r="D107" s="6" t="s">
        <v>352</v>
      </c>
      <c r="E107" s="7" t="s">
        <v>69</v>
      </c>
      <c r="F107" s="7" t="s">
        <v>210</v>
      </c>
      <c r="G107" s="63">
        <v>44603</v>
      </c>
      <c r="H107" s="63">
        <v>46428</v>
      </c>
      <c r="I107" s="6" t="s">
        <v>180</v>
      </c>
      <c r="J107" s="9">
        <f ca="1">TODAY()</f>
        <v>45400</v>
      </c>
      <c r="K107" s="10">
        <f ca="1">+H107-J107</f>
        <v>1028</v>
      </c>
      <c r="L107" s="10">
        <f ca="1">((K107*1)/30)</f>
        <v>34.266666666666666</v>
      </c>
      <c r="M107" s="13" t="str">
        <f ca="1">IF(K107&lt;0,"VENCIDO",IF(AND(K107&gt;0,K107&lt;120),"PROXIMO A VENCER","ACTIVO"))</f>
        <v>ACTIVO</v>
      </c>
      <c r="N107" s="6" t="s">
        <v>218</v>
      </c>
      <c r="O107" s="6" t="s">
        <v>109</v>
      </c>
      <c r="P107" s="6"/>
      <c r="Q107" s="6"/>
      <c r="R107" s="6"/>
      <c r="S107" s="6"/>
    </row>
    <row r="108" spans="1:19" ht="121.5">
      <c r="A108" s="6">
        <v>2022</v>
      </c>
      <c r="B108" s="6" t="s">
        <v>353</v>
      </c>
      <c r="C108" s="7" t="s">
        <v>21</v>
      </c>
      <c r="D108" s="6" t="s">
        <v>354</v>
      </c>
      <c r="E108" s="7" t="s">
        <v>69</v>
      </c>
      <c r="F108" s="7" t="s">
        <v>210</v>
      </c>
      <c r="G108" s="63">
        <v>44608</v>
      </c>
      <c r="H108" s="63">
        <v>46433</v>
      </c>
      <c r="I108" s="6" t="s">
        <v>180</v>
      </c>
      <c r="J108" s="9">
        <f ca="1">TODAY()</f>
        <v>45400</v>
      </c>
      <c r="K108" s="10">
        <f ca="1">+H108-J108</f>
        <v>1033</v>
      </c>
      <c r="L108" s="10">
        <f ca="1">((K108*1)/30)</f>
        <v>34.43333333333333</v>
      </c>
      <c r="M108" s="13" t="str">
        <f ca="1">IF(K108&lt;0,"VENCIDO",IF(AND(K108&gt;0,K108&lt;120),"PROXIMO A VENCER","ACTIVO"))</f>
        <v>ACTIVO</v>
      </c>
      <c r="N108" s="6" t="s">
        <v>218</v>
      </c>
      <c r="O108" s="6" t="s">
        <v>109</v>
      </c>
      <c r="P108" s="6"/>
      <c r="Q108" s="6"/>
      <c r="R108" s="6"/>
      <c r="S108" s="6"/>
    </row>
    <row r="109" spans="1:19" ht="121.5">
      <c r="A109" s="6">
        <v>2022</v>
      </c>
      <c r="B109" s="6" t="s">
        <v>355</v>
      </c>
      <c r="C109" s="7" t="s">
        <v>21</v>
      </c>
      <c r="D109" s="6" t="s">
        <v>356</v>
      </c>
      <c r="E109" s="7" t="s">
        <v>69</v>
      </c>
      <c r="F109" s="7" t="s">
        <v>210</v>
      </c>
      <c r="G109" s="63">
        <v>44608</v>
      </c>
      <c r="H109" s="63">
        <v>46433</v>
      </c>
      <c r="I109" s="6" t="s">
        <v>180</v>
      </c>
      <c r="J109" s="9">
        <f ca="1">TODAY()</f>
        <v>45400</v>
      </c>
      <c r="K109" s="10">
        <f ca="1">+H109-J109</f>
        <v>1033</v>
      </c>
      <c r="L109" s="10">
        <f ca="1">((K109*1)/30)</f>
        <v>34.43333333333333</v>
      </c>
      <c r="M109" s="13" t="str">
        <f ca="1">IF(K109&lt;0,"VENCIDO",IF(AND(K109&gt;0,K109&lt;120),"PROXIMO A VENCER","ACTIVO"))</f>
        <v>ACTIVO</v>
      </c>
      <c r="N109" s="6" t="s">
        <v>218</v>
      </c>
      <c r="O109" s="6" t="s">
        <v>109</v>
      </c>
      <c r="P109" s="6"/>
      <c r="Q109" s="6"/>
      <c r="R109" s="6"/>
      <c r="S109" s="6"/>
    </row>
    <row r="110" spans="1:19" ht="121.5">
      <c r="A110" s="6">
        <v>2022</v>
      </c>
      <c r="B110" s="6" t="s">
        <v>357</v>
      </c>
      <c r="C110" s="7" t="s">
        <v>21</v>
      </c>
      <c r="D110" s="6" t="s">
        <v>358</v>
      </c>
      <c r="E110" s="7" t="s">
        <v>69</v>
      </c>
      <c r="F110" s="7" t="s">
        <v>210</v>
      </c>
      <c r="G110" s="63">
        <v>44608</v>
      </c>
      <c r="H110" s="63">
        <v>46433</v>
      </c>
      <c r="I110" s="6" t="s">
        <v>180</v>
      </c>
      <c r="J110" s="9">
        <f ca="1">TODAY()</f>
        <v>45400</v>
      </c>
      <c r="K110" s="10">
        <f ca="1">+H110-J110</f>
        <v>1033</v>
      </c>
      <c r="L110" s="10">
        <f ca="1">((K110*1)/30)</f>
        <v>34.43333333333333</v>
      </c>
      <c r="M110" s="13" t="str">
        <f ca="1">IF(K110&lt;0,"VENCIDO",IF(AND(K110&gt;0,K110&lt;120),"PROXIMO A VENCER","ACTIVO"))</f>
        <v>ACTIVO</v>
      </c>
      <c r="N110" s="6" t="s">
        <v>218</v>
      </c>
      <c r="O110" s="6" t="s">
        <v>109</v>
      </c>
      <c r="P110" s="6"/>
      <c r="Q110" s="6"/>
      <c r="R110" s="6"/>
      <c r="S110" s="6"/>
    </row>
    <row r="111" spans="1:19" ht="121.5">
      <c r="A111" s="6">
        <v>2022</v>
      </c>
      <c r="B111" s="6" t="s">
        <v>359</v>
      </c>
      <c r="C111" s="7" t="s">
        <v>21</v>
      </c>
      <c r="D111" s="6" t="s">
        <v>360</v>
      </c>
      <c r="E111" s="7" t="s">
        <v>69</v>
      </c>
      <c r="F111" s="7" t="s">
        <v>210</v>
      </c>
      <c r="G111" s="63">
        <v>44603</v>
      </c>
      <c r="H111" s="63">
        <v>46428</v>
      </c>
      <c r="I111" s="6" t="s">
        <v>180</v>
      </c>
      <c r="J111" s="9">
        <f ca="1">TODAY()</f>
        <v>45400</v>
      </c>
      <c r="K111" s="10">
        <f ca="1">+H111-J111</f>
        <v>1028</v>
      </c>
      <c r="L111" s="10">
        <f ca="1">((K111*1)/30)</f>
        <v>34.266666666666666</v>
      </c>
      <c r="M111" s="13" t="str">
        <f ca="1">IF(K111&lt;0,"VENCIDO",IF(AND(K111&gt;0,K111&lt;120),"PROXIMO A VENCER","ACTIVO"))</f>
        <v>ACTIVO</v>
      </c>
      <c r="N111" s="6" t="s">
        <v>218</v>
      </c>
      <c r="O111" s="6" t="s">
        <v>109</v>
      </c>
      <c r="P111" s="6"/>
      <c r="Q111" s="6"/>
      <c r="R111" s="6"/>
      <c r="S111" s="6"/>
    </row>
    <row r="112" spans="1:19" ht="121.5">
      <c r="A112" s="6">
        <v>2021</v>
      </c>
      <c r="B112" s="6" t="s">
        <v>361</v>
      </c>
      <c r="C112" s="7" t="s">
        <v>21</v>
      </c>
      <c r="D112" s="6" t="s">
        <v>362</v>
      </c>
      <c r="E112" s="7" t="s">
        <v>69</v>
      </c>
      <c r="F112" s="7" t="s">
        <v>210</v>
      </c>
      <c r="G112" s="63">
        <v>44526</v>
      </c>
      <c r="H112" s="63">
        <v>46351</v>
      </c>
      <c r="I112" s="6" t="s">
        <v>180</v>
      </c>
      <c r="J112" s="9">
        <f ca="1">TODAY()</f>
        <v>45400</v>
      </c>
      <c r="K112" s="10">
        <f ca="1">+H112-J112</f>
        <v>951</v>
      </c>
      <c r="L112" s="10">
        <f ca="1">((K112*1)/30)</f>
        <v>31.7</v>
      </c>
      <c r="M112" s="13" t="str">
        <f ca="1">IF(K112&lt;0,"VENCIDO",IF(AND(K112&gt;0,K112&lt;120),"PROXIMO A VENCER","ACTIVO"))</f>
        <v>ACTIVO</v>
      </c>
      <c r="N112" s="6" t="s">
        <v>218</v>
      </c>
      <c r="O112" s="6" t="s">
        <v>109</v>
      </c>
      <c r="P112" s="6"/>
      <c r="Q112" s="6"/>
      <c r="R112" s="6"/>
      <c r="S112" s="6"/>
    </row>
    <row r="113" spans="1:19" ht="121.5">
      <c r="A113" s="6">
        <v>2021</v>
      </c>
      <c r="B113" s="6" t="s">
        <v>363</v>
      </c>
      <c r="C113" s="7" t="s">
        <v>21</v>
      </c>
      <c r="D113" s="6" t="s">
        <v>364</v>
      </c>
      <c r="E113" s="7" t="s">
        <v>69</v>
      </c>
      <c r="F113" s="7" t="s">
        <v>210</v>
      </c>
      <c r="G113" s="63">
        <v>44526</v>
      </c>
      <c r="H113" s="63">
        <v>46351</v>
      </c>
      <c r="I113" s="6" t="s">
        <v>180</v>
      </c>
      <c r="J113" s="9">
        <f ca="1">TODAY()</f>
        <v>45400</v>
      </c>
      <c r="K113" s="10">
        <f ca="1">+H113-J113</f>
        <v>951</v>
      </c>
      <c r="L113" s="10">
        <f ca="1">((K113*1)/30)</f>
        <v>31.7</v>
      </c>
      <c r="M113" s="13" t="str">
        <f ca="1">IF(K113&lt;0,"VENCIDO",IF(AND(K113&gt;0,K113&lt;120),"PROXIMO A VENCER","ACTIVO"))</f>
        <v>ACTIVO</v>
      </c>
      <c r="N113" s="6" t="s">
        <v>218</v>
      </c>
      <c r="O113" s="6" t="s">
        <v>109</v>
      </c>
      <c r="P113" s="6"/>
      <c r="Q113" s="6"/>
      <c r="R113" s="6"/>
      <c r="S113" s="6"/>
    </row>
    <row r="114" spans="1:19" ht="121.5">
      <c r="A114" s="6">
        <v>2021</v>
      </c>
      <c r="B114" s="6" t="s">
        <v>367</v>
      </c>
      <c r="C114" s="7" t="s">
        <v>21</v>
      </c>
      <c r="D114" s="6" t="s">
        <v>368</v>
      </c>
      <c r="E114" s="7" t="s">
        <v>69</v>
      </c>
      <c r="F114" s="7" t="s">
        <v>210</v>
      </c>
      <c r="G114" s="63">
        <v>44516</v>
      </c>
      <c r="H114" s="63">
        <v>46341</v>
      </c>
      <c r="I114" s="6" t="s">
        <v>180</v>
      </c>
      <c r="J114" s="9">
        <f ca="1">TODAY()</f>
        <v>45400</v>
      </c>
      <c r="K114" s="10">
        <f ca="1">+H114-J114</f>
        <v>941</v>
      </c>
      <c r="L114" s="10">
        <f ca="1">((K114*1)/30)</f>
        <v>31.366666666666667</v>
      </c>
      <c r="M114" s="13" t="str">
        <f ca="1">IF(K114&lt;0,"VENCIDO",IF(AND(K114&gt;0,K114&lt;120),"PROXIMO A VENCER","ACTIVO"))</f>
        <v>ACTIVO</v>
      </c>
      <c r="N114" s="6" t="s">
        <v>218</v>
      </c>
      <c r="O114" s="6" t="s">
        <v>109</v>
      </c>
      <c r="P114" s="6"/>
      <c r="Q114" s="6"/>
      <c r="R114" s="6"/>
      <c r="S114" s="6"/>
    </row>
    <row r="115" spans="1:19" ht="121.5">
      <c r="A115" s="6">
        <v>2021</v>
      </c>
      <c r="B115" s="6" t="s">
        <v>369</v>
      </c>
      <c r="C115" s="7" t="s">
        <v>21</v>
      </c>
      <c r="D115" s="6" t="s">
        <v>370</v>
      </c>
      <c r="E115" s="7" t="s">
        <v>69</v>
      </c>
      <c r="F115" s="7" t="s">
        <v>210</v>
      </c>
      <c r="G115" s="63">
        <v>44516</v>
      </c>
      <c r="H115" s="63">
        <v>46341</v>
      </c>
      <c r="I115" s="6" t="s">
        <v>180</v>
      </c>
      <c r="J115" s="9">
        <f ca="1">TODAY()</f>
        <v>45400</v>
      </c>
      <c r="K115" s="10">
        <f ca="1">+H115-J115</f>
        <v>941</v>
      </c>
      <c r="L115" s="10">
        <f ca="1">((K115*1)/30)</f>
        <v>31.366666666666667</v>
      </c>
      <c r="M115" s="13" t="str">
        <f ca="1">IF(K115&lt;0,"VENCIDO",IF(AND(K115&gt;0,K115&lt;120),"PROXIMO A VENCER","ACTIVO"))</f>
        <v>ACTIVO</v>
      </c>
      <c r="N115" s="6" t="s">
        <v>218</v>
      </c>
      <c r="O115" s="6" t="s">
        <v>109</v>
      </c>
      <c r="P115" s="6"/>
      <c r="Q115" s="6"/>
      <c r="R115" s="6"/>
      <c r="S115" s="6"/>
    </row>
    <row r="116" spans="1:19" ht="121.5">
      <c r="A116" s="6">
        <v>2021</v>
      </c>
      <c r="B116" s="6" t="s">
        <v>371</v>
      </c>
      <c r="C116" s="7" t="s">
        <v>21</v>
      </c>
      <c r="D116" s="6" t="s">
        <v>372</v>
      </c>
      <c r="E116" s="7" t="s">
        <v>69</v>
      </c>
      <c r="F116" s="7" t="s">
        <v>210</v>
      </c>
      <c r="G116" s="63">
        <v>44505</v>
      </c>
      <c r="H116" s="63">
        <v>46330</v>
      </c>
      <c r="I116" s="6" t="s">
        <v>180</v>
      </c>
      <c r="J116" s="9">
        <f ca="1">TODAY()</f>
        <v>45400</v>
      </c>
      <c r="K116" s="10">
        <f ca="1">+H116-J116</f>
        <v>930</v>
      </c>
      <c r="L116" s="10">
        <f ca="1">((K116*1)/30)</f>
        <v>31</v>
      </c>
      <c r="M116" s="13" t="str">
        <f ca="1">IF(K116&lt;0,"VENCIDO",IF(AND(K116&gt;0,K116&lt;120),"PROXIMO A VENCER","ACTIVO"))</f>
        <v>ACTIVO</v>
      </c>
      <c r="N116" s="6" t="s">
        <v>218</v>
      </c>
      <c r="O116" s="6" t="s">
        <v>109</v>
      </c>
      <c r="P116" s="6"/>
      <c r="Q116" s="6"/>
      <c r="R116" s="6"/>
      <c r="S116" s="6"/>
    </row>
    <row r="117" spans="1:19" ht="121.5">
      <c r="A117" s="6">
        <v>2021</v>
      </c>
      <c r="B117" s="6" t="s">
        <v>373</v>
      </c>
      <c r="C117" s="7" t="s">
        <v>21</v>
      </c>
      <c r="D117" s="6" t="s">
        <v>374</v>
      </c>
      <c r="E117" s="7" t="s">
        <v>69</v>
      </c>
      <c r="F117" s="7" t="s">
        <v>210</v>
      </c>
      <c r="G117" s="63">
        <v>44505</v>
      </c>
      <c r="H117" s="63">
        <v>46330</v>
      </c>
      <c r="I117" s="6" t="s">
        <v>180</v>
      </c>
      <c r="J117" s="9">
        <f ca="1">TODAY()</f>
        <v>45400</v>
      </c>
      <c r="K117" s="10">
        <f ca="1">+H117-J117</f>
        <v>930</v>
      </c>
      <c r="L117" s="10">
        <f ca="1">((K117*1)/30)</f>
        <v>31</v>
      </c>
      <c r="M117" s="13" t="str">
        <f ca="1">IF(K117&lt;0,"VENCIDO",IF(AND(K117&gt;0,K117&lt;120),"PROXIMO A VENCER","ACTIVO"))</f>
        <v>ACTIVO</v>
      </c>
      <c r="N117" s="6" t="s">
        <v>218</v>
      </c>
      <c r="O117" s="6" t="s">
        <v>109</v>
      </c>
      <c r="P117" s="6"/>
      <c r="Q117" s="6"/>
      <c r="R117" s="6"/>
      <c r="S117" s="6"/>
    </row>
    <row r="118" spans="1:19" ht="121.5">
      <c r="A118" s="6">
        <v>2021</v>
      </c>
      <c r="B118" s="6" t="s">
        <v>375</v>
      </c>
      <c r="C118" s="7" t="s">
        <v>21</v>
      </c>
      <c r="D118" s="6" t="s">
        <v>376</v>
      </c>
      <c r="E118" s="7" t="s">
        <v>69</v>
      </c>
      <c r="F118" s="7" t="s">
        <v>210</v>
      </c>
      <c r="G118" s="63">
        <v>44505</v>
      </c>
      <c r="H118" s="63">
        <v>46330</v>
      </c>
      <c r="I118" s="6" t="s">
        <v>180</v>
      </c>
      <c r="J118" s="9">
        <f ca="1">TODAY()</f>
        <v>45400</v>
      </c>
      <c r="K118" s="10">
        <f ca="1">+H118-J118</f>
        <v>930</v>
      </c>
      <c r="L118" s="10">
        <f ca="1">((K118*1)/30)</f>
        <v>31</v>
      </c>
      <c r="M118" s="13" t="str">
        <f ca="1">IF(K118&lt;0,"VENCIDO",IF(AND(K118&gt;0,K118&lt;120),"PROXIMO A VENCER","ACTIVO"))</f>
        <v>ACTIVO</v>
      </c>
      <c r="N118" s="6" t="s">
        <v>218</v>
      </c>
      <c r="O118" s="6" t="s">
        <v>109</v>
      </c>
      <c r="P118" s="6"/>
      <c r="Q118" s="6"/>
      <c r="R118" s="6"/>
      <c r="S118" s="6"/>
    </row>
    <row r="119" spans="1:19" ht="121.5">
      <c r="A119" s="6">
        <v>2021</v>
      </c>
      <c r="B119" s="6" t="s">
        <v>377</v>
      </c>
      <c r="C119" s="7" t="s">
        <v>21</v>
      </c>
      <c r="D119" s="6" t="s">
        <v>378</v>
      </c>
      <c r="E119" s="7" t="s">
        <v>69</v>
      </c>
      <c r="F119" s="7" t="s">
        <v>210</v>
      </c>
      <c r="G119" s="63">
        <v>44502</v>
      </c>
      <c r="H119" s="63">
        <v>46327</v>
      </c>
      <c r="I119" s="6" t="s">
        <v>180</v>
      </c>
      <c r="J119" s="9">
        <f ca="1">TODAY()</f>
        <v>45400</v>
      </c>
      <c r="K119" s="10">
        <f ca="1">+H119-J119</f>
        <v>927</v>
      </c>
      <c r="L119" s="10">
        <f ca="1">((K119*1)/30)</f>
        <v>30.9</v>
      </c>
      <c r="M119" s="13" t="str">
        <f ca="1">IF(K119&lt;0,"VENCIDO",IF(AND(K119&gt;0,K119&lt;120),"PROXIMO A VENCER","ACTIVO"))</f>
        <v>ACTIVO</v>
      </c>
      <c r="N119" s="6" t="s">
        <v>218</v>
      </c>
      <c r="O119" s="6" t="s">
        <v>109</v>
      </c>
      <c r="P119" s="6"/>
      <c r="Q119" s="6"/>
      <c r="R119" s="6"/>
      <c r="S119" s="6"/>
    </row>
    <row r="120" spans="1:19" ht="121.5">
      <c r="A120" s="6">
        <v>2021</v>
      </c>
      <c r="B120" s="6" t="s">
        <v>379</v>
      </c>
      <c r="C120" s="7" t="s">
        <v>21</v>
      </c>
      <c r="D120" s="6" t="s">
        <v>380</v>
      </c>
      <c r="E120" s="7" t="s">
        <v>69</v>
      </c>
      <c r="F120" s="7" t="s">
        <v>210</v>
      </c>
      <c r="G120" s="63">
        <v>44502</v>
      </c>
      <c r="H120" s="63">
        <v>46327</v>
      </c>
      <c r="I120" s="6" t="s">
        <v>180</v>
      </c>
      <c r="J120" s="9">
        <f ca="1">TODAY()</f>
        <v>45400</v>
      </c>
      <c r="K120" s="10">
        <f ca="1">+H120-J120</f>
        <v>927</v>
      </c>
      <c r="L120" s="10">
        <f ca="1">((K120*1)/30)</f>
        <v>30.9</v>
      </c>
      <c r="M120" s="13" t="str">
        <f ca="1">IF(K120&lt;0,"VENCIDO",IF(AND(K120&gt;0,K120&lt;120),"PROXIMO A VENCER","ACTIVO"))</f>
        <v>ACTIVO</v>
      </c>
      <c r="N120" s="6" t="s">
        <v>218</v>
      </c>
      <c r="O120" s="6" t="s">
        <v>109</v>
      </c>
      <c r="P120" s="6"/>
      <c r="Q120" s="6"/>
      <c r="R120" s="6"/>
      <c r="S120" s="6"/>
    </row>
    <row r="121" spans="1:19" ht="121.5">
      <c r="A121" s="6">
        <v>2021</v>
      </c>
      <c r="B121" s="6" t="s">
        <v>381</v>
      </c>
      <c r="C121" s="7" t="s">
        <v>21</v>
      </c>
      <c r="D121" s="6" t="s">
        <v>382</v>
      </c>
      <c r="E121" s="7" t="s">
        <v>69</v>
      </c>
      <c r="F121" s="7" t="s">
        <v>210</v>
      </c>
      <c r="G121" s="63">
        <v>44487</v>
      </c>
      <c r="H121" s="63">
        <v>46312</v>
      </c>
      <c r="I121" s="6" t="s">
        <v>180</v>
      </c>
      <c r="J121" s="9">
        <f ca="1">TODAY()</f>
        <v>45400</v>
      </c>
      <c r="K121" s="10">
        <f ca="1">+H121-J121</f>
        <v>912</v>
      </c>
      <c r="L121" s="10">
        <f ca="1">((K121*1)/30)</f>
        <v>30.4</v>
      </c>
      <c r="M121" s="13" t="str">
        <f ca="1">IF(K121&lt;0,"VENCIDO",IF(AND(K121&gt;0,K121&lt;120),"PROXIMO A VENCER","ACTIVO"))</f>
        <v>ACTIVO</v>
      </c>
      <c r="N121" s="6" t="s">
        <v>218</v>
      </c>
      <c r="O121" s="6" t="s">
        <v>109</v>
      </c>
      <c r="P121" s="6"/>
      <c r="Q121" s="6"/>
      <c r="R121" s="6"/>
      <c r="S121" s="6"/>
    </row>
    <row r="122" spans="1:19" ht="121.5">
      <c r="A122" s="6">
        <v>2021</v>
      </c>
      <c r="B122" s="6" t="s">
        <v>383</v>
      </c>
      <c r="C122" s="7" t="s">
        <v>21</v>
      </c>
      <c r="D122" s="6" t="s">
        <v>384</v>
      </c>
      <c r="E122" s="6" t="s">
        <v>233</v>
      </c>
      <c r="F122" s="7" t="s">
        <v>210</v>
      </c>
      <c r="G122" s="63">
        <v>44477</v>
      </c>
      <c r="H122" s="63">
        <v>46302</v>
      </c>
      <c r="I122" s="6" t="s">
        <v>180</v>
      </c>
      <c r="J122" s="9">
        <f ca="1">TODAY()</f>
        <v>45400</v>
      </c>
      <c r="K122" s="10">
        <f ca="1">+H122-J122</f>
        <v>902</v>
      </c>
      <c r="L122" s="10">
        <f ca="1">((K122*1)/30)</f>
        <v>30.066666666666666</v>
      </c>
      <c r="M122" s="13" t="str">
        <f ca="1">IF(K122&lt;0,"VENCIDO",IF(AND(K122&gt;0,K122&lt;120),"PROXIMO A VENCER","ACTIVO"))</f>
        <v>ACTIVO</v>
      </c>
      <c r="N122" s="6" t="s">
        <v>218</v>
      </c>
      <c r="O122" s="6" t="s">
        <v>109</v>
      </c>
      <c r="P122" s="6"/>
      <c r="Q122" s="6"/>
      <c r="R122" s="6"/>
      <c r="S122" s="6"/>
    </row>
    <row r="123" spans="1:19" ht="121.5">
      <c r="A123" s="6">
        <v>2021</v>
      </c>
      <c r="B123" s="6" t="s">
        <v>385</v>
      </c>
      <c r="C123" s="7" t="s">
        <v>21</v>
      </c>
      <c r="D123" s="6" t="s">
        <v>386</v>
      </c>
      <c r="E123" s="7" t="s">
        <v>69</v>
      </c>
      <c r="F123" s="7" t="s">
        <v>210</v>
      </c>
      <c r="G123" s="9">
        <v>44477</v>
      </c>
      <c r="H123" s="63">
        <v>46302</v>
      </c>
      <c r="I123" s="6" t="s">
        <v>180</v>
      </c>
      <c r="J123" s="9">
        <f ca="1">TODAY()</f>
        <v>45400</v>
      </c>
      <c r="K123" s="10">
        <f ca="1">+H123-J123</f>
        <v>902</v>
      </c>
      <c r="L123" s="10">
        <f ca="1">((K123*1)/30)</f>
        <v>30.066666666666666</v>
      </c>
      <c r="M123" s="13" t="str">
        <f ca="1">IF(K123&lt;0,"VENCIDO",IF(AND(K123&gt;0,K123&lt;120),"PROXIMO A VENCER","ACTIVO"))</f>
        <v>ACTIVO</v>
      </c>
      <c r="N123" s="6" t="s">
        <v>218</v>
      </c>
      <c r="O123" s="6" t="s">
        <v>109</v>
      </c>
      <c r="P123" s="1"/>
      <c r="Q123" s="1"/>
      <c r="R123" s="1"/>
      <c r="S123" s="1"/>
    </row>
    <row r="124" spans="1:19" ht="137.25">
      <c r="A124" s="6">
        <v>2021</v>
      </c>
      <c r="B124" s="6" t="s">
        <v>387</v>
      </c>
      <c r="C124" s="7" t="s">
        <v>388</v>
      </c>
      <c r="D124" s="6" t="s">
        <v>389</v>
      </c>
      <c r="E124" s="7" t="s">
        <v>69</v>
      </c>
      <c r="F124" s="7" t="s">
        <v>390</v>
      </c>
      <c r="G124" s="9">
        <v>44459</v>
      </c>
      <c r="H124" s="63">
        <v>46284</v>
      </c>
      <c r="I124" s="6" t="s">
        <v>180</v>
      </c>
      <c r="J124" s="9">
        <f ca="1">TODAY()</f>
        <v>45400</v>
      </c>
      <c r="K124" s="10">
        <f ca="1">+H124-J124</f>
        <v>884</v>
      </c>
      <c r="L124" s="10">
        <f ca="1">((K124*1)/30)</f>
        <v>29.466666666666665</v>
      </c>
      <c r="M124" s="13" t="str">
        <f ca="1">IF(K124&lt;0,"VENCIDO",IF(AND(K124&gt;0,K124&lt;120),"PROXIMO A VENCER","ACTIVO"))</f>
        <v>ACTIVO</v>
      </c>
      <c r="N124" s="6" t="s">
        <v>218</v>
      </c>
      <c r="O124" s="6" t="s">
        <v>109</v>
      </c>
      <c r="P124" s="6"/>
      <c r="Q124" s="6"/>
      <c r="R124" s="6"/>
      <c r="S124" s="6"/>
    </row>
    <row r="125" spans="1:19" ht="121.5">
      <c r="A125" s="6">
        <v>2021</v>
      </c>
      <c r="B125" s="6" t="s">
        <v>391</v>
      </c>
      <c r="C125" s="7" t="s">
        <v>21</v>
      </c>
      <c r="D125" s="6" t="s">
        <v>392</v>
      </c>
      <c r="E125" s="7" t="s">
        <v>69</v>
      </c>
      <c r="F125" s="7" t="s">
        <v>210</v>
      </c>
      <c r="G125" s="9">
        <v>44459</v>
      </c>
      <c r="H125" s="63">
        <v>46284</v>
      </c>
      <c r="I125" s="6" t="s">
        <v>180</v>
      </c>
      <c r="J125" s="9">
        <f ca="1">TODAY()</f>
        <v>45400</v>
      </c>
      <c r="K125" s="10">
        <f ca="1">+H125-J125</f>
        <v>884</v>
      </c>
      <c r="L125" s="10">
        <f ca="1">((K125*1)/30)</f>
        <v>29.466666666666665</v>
      </c>
      <c r="M125" s="13" t="str">
        <f ca="1">IF(K125&lt;0,"VENCIDO",IF(AND(K125&gt;0,K125&lt;120),"PROXIMO A VENCER","ACTIVO"))</f>
        <v>ACTIVO</v>
      </c>
      <c r="N125" s="6" t="s">
        <v>218</v>
      </c>
      <c r="O125" s="6" t="s">
        <v>109</v>
      </c>
      <c r="P125" s="6"/>
      <c r="Q125" s="6"/>
      <c r="R125" s="6"/>
      <c r="S125" s="6"/>
    </row>
    <row r="126" spans="1:19" ht="121.5">
      <c r="A126" s="6">
        <v>2021</v>
      </c>
      <c r="B126" s="6" t="s">
        <v>393</v>
      </c>
      <c r="C126" s="7" t="s">
        <v>21</v>
      </c>
      <c r="D126" s="6" t="s">
        <v>394</v>
      </c>
      <c r="E126" s="7" t="s">
        <v>69</v>
      </c>
      <c r="F126" s="7" t="s">
        <v>210</v>
      </c>
      <c r="G126" s="9">
        <v>44456</v>
      </c>
      <c r="H126" s="63">
        <v>46281</v>
      </c>
      <c r="I126" s="6" t="s">
        <v>180</v>
      </c>
      <c r="J126" s="9">
        <f ca="1">TODAY()</f>
        <v>45400</v>
      </c>
      <c r="K126" s="10">
        <f ca="1">+H126-J126</f>
        <v>881</v>
      </c>
      <c r="L126" s="10">
        <f ca="1">((K126*1)/30)</f>
        <v>29.366666666666667</v>
      </c>
      <c r="M126" s="13" t="str">
        <f ca="1">IF(K126&lt;0,"VENCIDO",IF(AND(K126&gt;0,K126&lt;120),"PROXIMO A VENCER","ACTIVO"))</f>
        <v>ACTIVO</v>
      </c>
      <c r="N126" s="6" t="s">
        <v>218</v>
      </c>
      <c r="O126" s="6" t="s">
        <v>109</v>
      </c>
      <c r="P126" s="6"/>
      <c r="Q126" s="6"/>
      <c r="R126" s="6"/>
      <c r="S126" s="6"/>
    </row>
    <row r="127" spans="1:19" ht="121.5">
      <c r="A127" s="6">
        <v>2021</v>
      </c>
      <c r="B127" s="6" t="s">
        <v>395</v>
      </c>
      <c r="C127" s="7" t="s">
        <v>21</v>
      </c>
      <c r="D127" s="6" t="s">
        <v>396</v>
      </c>
      <c r="E127" s="7" t="s">
        <v>69</v>
      </c>
      <c r="F127" s="7" t="s">
        <v>210</v>
      </c>
      <c r="G127" s="9">
        <v>44446</v>
      </c>
      <c r="H127" s="63">
        <v>46271</v>
      </c>
      <c r="I127" s="6" t="s">
        <v>180</v>
      </c>
      <c r="J127" s="9">
        <f ca="1">TODAY()</f>
        <v>45400</v>
      </c>
      <c r="K127" s="10">
        <f ca="1">+H127-J127</f>
        <v>871</v>
      </c>
      <c r="L127" s="10">
        <f ca="1">((K127*1)/30)</f>
        <v>29.033333333333335</v>
      </c>
      <c r="M127" s="13" t="str">
        <f ca="1">IF(K127&lt;0,"VENCIDO",IF(AND(K127&gt;0,K127&lt;120),"PROXIMO A VENCER","ACTIVO"))</f>
        <v>ACTIVO</v>
      </c>
      <c r="N127" s="6" t="s">
        <v>218</v>
      </c>
      <c r="O127" s="6" t="s">
        <v>109</v>
      </c>
      <c r="P127" s="6"/>
      <c r="Q127" s="6"/>
      <c r="R127" s="6"/>
      <c r="S127" s="6"/>
    </row>
    <row r="128" spans="1:19" ht="121.5">
      <c r="A128" s="6">
        <v>2021</v>
      </c>
      <c r="B128" s="6" t="s">
        <v>397</v>
      </c>
      <c r="C128" s="7" t="s">
        <v>21</v>
      </c>
      <c r="D128" s="6" t="s">
        <v>398</v>
      </c>
      <c r="E128" s="7" t="s">
        <v>69</v>
      </c>
      <c r="F128" s="7" t="s">
        <v>210</v>
      </c>
      <c r="G128" s="9">
        <v>44440</v>
      </c>
      <c r="H128" s="63">
        <v>46265</v>
      </c>
      <c r="I128" s="6" t="s">
        <v>180</v>
      </c>
      <c r="J128" s="9">
        <f ca="1">TODAY()</f>
        <v>45400</v>
      </c>
      <c r="K128" s="10">
        <f ca="1">+H128-J128</f>
        <v>865</v>
      </c>
      <c r="L128" s="10">
        <f ca="1">((K128*1)/30)</f>
        <v>28.833333333333332</v>
      </c>
      <c r="M128" s="13" t="str">
        <f ca="1">IF(K128&lt;0,"VENCIDO",IF(AND(K128&gt;0,K128&lt;120),"PROXIMO A VENCER","ACTIVO"))</f>
        <v>ACTIVO</v>
      </c>
      <c r="N128" s="6" t="s">
        <v>218</v>
      </c>
      <c r="O128" s="6" t="s">
        <v>109</v>
      </c>
      <c r="P128" s="6"/>
      <c r="Q128" s="6"/>
      <c r="R128" s="6"/>
      <c r="S128" s="6"/>
    </row>
    <row r="129" spans="1:19" ht="121.5">
      <c r="A129" s="6">
        <v>2021</v>
      </c>
      <c r="B129" s="6" t="s">
        <v>399</v>
      </c>
      <c r="C129" s="7" t="s">
        <v>21</v>
      </c>
      <c r="D129" s="6" t="s">
        <v>400</v>
      </c>
      <c r="E129" s="7" t="s">
        <v>69</v>
      </c>
      <c r="F129" s="7" t="s">
        <v>210</v>
      </c>
      <c r="G129" s="9">
        <v>44440</v>
      </c>
      <c r="H129" s="63">
        <v>46265</v>
      </c>
      <c r="I129" s="6" t="s">
        <v>180</v>
      </c>
      <c r="J129" s="9">
        <f ca="1">TODAY()</f>
        <v>45400</v>
      </c>
      <c r="K129" s="10">
        <f ca="1">+H129-J129</f>
        <v>865</v>
      </c>
      <c r="L129" s="10">
        <f ca="1">((K129*1)/30)</f>
        <v>28.833333333333332</v>
      </c>
      <c r="M129" s="13" t="str">
        <f ca="1">IF(K129&lt;0,"VENCIDO",IF(AND(K129&gt;0,K129&lt;120),"PROXIMO A VENCER","ACTIVO"))</f>
        <v>ACTIVO</v>
      </c>
      <c r="N129" s="6" t="s">
        <v>218</v>
      </c>
      <c r="O129" s="6" t="s">
        <v>109</v>
      </c>
      <c r="P129" s="6"/>
      <c r="Q129" s="6"/>
      <c r="R129" s="6"/>
      <c r="S129" s="6"/>
    </row>
    <row r="130" spans="1:19" ht="121.5">
      <c r="A130" s="6">
        <v>2021</v>
      </c>
      <c r="B130" s="6" t="s">
        <v>401</v>
      </c>
      <c r="C130" s="7" t="s">
        <v>21</v>
      </c>
      <c r="D130" s="6" t="s">
        <v>402</v>
      </c>
      <c r="E130" s="7" t="s">
        <v>69</v>
      </c>
      <c r="F130" s="7" t="s">
        <v>210</v>
      </c>
      <c r="G130" s="9">
        <v>44440</v>
      </c>
      <c r="H130" s="63">
        <v>46630</v>
      </c>
      <c r="I130" s="6" t="s">
        <v>180</v>
      </c>
      <c r="J130" s="9">
        <f ca="1">TODAY()</f>
        <v>45400</v>
      </c>
      <c r="K130" s="10">
        <f ca="1">+H130-J130</f>
        <v>1230</v>
      </c>
      <c r="L130" s="10">
        <f ca="1">((K130*1)/30)</f>
        <v>41</v>
      </c>
      <c r="M130" s="13" t="str">
        <f ca="1">IF(K130&lt;0,"VENCIDO",IF(AND(K130&gt;0,K130&lt;120),"PROXIMO A VENCER","ACTIVO"))</f>
        <v>ACTIVO</v>
      </c>
      <c r="N130" s="6" t="s">
        <v>218</v>
      </c>
      <c r="O130" s="6" t="s">
        <v>109</v>
      </c>
      <c r="P130" s="6"/>
      <c r="Q130" s="6"/>
      <c r="R130" s="6"/>
      <c r="S130" s="6"/>
    </row>
    <row r="131" spans="1:19" ht="121.5">
      <c r="A131" s="6">
        <v>2021</v>
      </c>
      <c r="B131" s="6" t="s">
        <v>407</v>
      </c>
      <c r="C131" s="7" t="s">
        <v>21</v>
      </c>
      <c r="D131" s="6" t="s">
        <v>408</v>
      </c>
      <c r="E131" s="7" t="s">
        <v>69</v>
      </c>
      <c r="F131" s="7" t="s">
        <v>210</v>
      </c>
      <c r="G131" s="9">
        <v>44418</v>
      </c>
      <c r="H131" s="63">
        <v>46243</v>
      </c>
      <c r="I131" s="6" t="s">
        <v>180</v>
      </c>
      <c r="J131" s="9">
        <f ca="1">TODAY()</f>
        <v>45400</v>
      </c>
      <c r="K131" s="10">
        <f ca="1">+H131-J131</f>
        <v>843</v>
      </c>
      <c r="L131" s="10">
        <f ca="1">((K131*1)/30)</f>
        <v>28.1</v>
      </c>
      <c r="M131" s="13" t="str">
        <f ca="1">IF(K131&lt;0,"VENCIDO",IF(AND(K131&gt;0,K131&lt;120),"PROXIMO A VENCER","ACTIVO"))</f>
        <v>ACTIVO</v>
      </c>
      <c r="N131" s="6" t="s">
        <v>218</v>
      </c>
      <c r="O131" s="6" t="s">
        <v>109</v>
      </c>
      <c r="P131" s="6"/>
      <c r="Q131" s="6"/>
      <c r="R131" s="6"/>
      <c r="S131" s="6"/>
    </row>
    <row r="132" spans="1:19" ht="121.5">
      <c r="A132" s="6">
        <v>2021</v>
      </c>
      <c r="B132" s="6" t="s">
        <v>409</v>
      </c>
      <c r="C132" s="7" t="s">
        <v>21</v>
      </c>
      <c r="D132" s="6" t="s">
        <v>410</v>
      </c>
      <c r="E132" s="7" t="s">
        <v>69</v>
      </c>
      <c r="F132" s="7" t="s">
        <v>210</v>
      </c>
      <c r="G132" s="9">
        <v>44378</v>
      </c>
      <c r="H132" s="63">
        <v>46203</v>
      </c>
      <c r="I132" s="6" t="s">
        <v>180</v>
      </c>
      <c r="J132" s="9">
        <f ca="1">TODAY()</f>
        <v>45400</v>
      </c>
      <c r="K132" s="10">
        <f ca="1">+H132-J132</f>
        <v>803</v>
      </c>
      <c r="L132" s="10">
        <f ca="1">((K132*1)/30)</f>
        <v>26.766666666666666</v>
      </c>
      <c r="M132" s="13" t="str">
        <f ca="1">IF(K132&lt;0,"VENCIDO",IF(AND(K132&gt;0,K132&lt;120),"PROXIMO A VENCER","ACTIVO"))</f>
        <v>ACTIVO</v>
      </c>
      <c r="N132" s="6" t="s">
        <v>218</v>
      </c>
      <c r="O132" s="6" t="s">
        <v>109</v>
      </c>
      <c r="P132" s="6"/>
      <c r="Q132" s="6"/>
      <c r="R132" s="6"/>
      <c r="S132" s="6"/>
    </row>
    <row r="133" spans="1:19" ht="121.5">
      <c r="A133" s="6">
        <v>2021</v>
      </c>
      <c r="B133" s="6" t="s">
        <v>415</v>
      </c>
      <c r="C133" s="7" t="s">
        <v>21</v>
      </c>
      <c r="D133" s="6" t="s">
        <v>416</v>
      </c>
      <c r="E133" s="7" t="s">
        <v>413</v>
      </c>
      <c r="F133" s="7" t="s">
        <v>210</v>
      </c>
      <c r="G133" s="9">
        <v>44378</v>
      </c>
      <c r="H133" s="63">
        <v>46203</v>
      </c>
      <c r="I133" s="6" t="s">
        <v>180</v>
      </c>
      <c r="J133" s="9">
        <f ca="1">TODAY()</f>
        <v>45400</v>
      </c>
      <c r="K133" s="10">
        <f ca="1">+H133-J133</f>
        <v>803</v>
      </c>
      <c r="L133" s="10">
        <f ca="1">((K133*1)/30)</f>
        <v>26.766666666666666</v>
      </c>
      <c r="M133" s="13" t="str">
        <f ca="1">IF(K133&lt;0,"VENCIDO",IF(AND(K133&gt;0,K133&lt;120),"PROXIMO A VENCER","ACTIVO"))</f>
        <v>ACTIVO</v>
      </c>
      <c r="N133" s="6" t="s">
        <v>218</v>
      </c>
      <c r="O133" s="6" t="s">
        <v>109</v>
      </c>
      <c r="P133" s="6"/>
      <c r="Q133" s="6"/>
      <c r="R133" s="6"/>
      <c r="S133" s="6"/>
    </row>
    <row r="134" spans="1:19" ht="121.5">
      <c r="A134" s="6">
        <v>2021</v>
      </c>
      <c r="B134" s="6" t="s">
        <v>417</v>
      </c>
      <c r="C134" s="7" t="s">
        <v>21</v>
      </c>
      <c r="D134" s="6" t="s">
        <v>418</v>
      </c>
      <c r="E134" s="7" t="s">
        <v>69</v>
      </c>
      <c r="F134" s="7" t="s">
        <v>210</v>
      </c>
      <c r="G134" s="9">
        <v>44378</v>
      </c>
      <c r="H134" s="63">
        <v>46203</v>
      </c>
      <c r="I134" s="6" t="s">
        <v>180</v>
      </c>
      <c r="J134" s="9">
        <f ca="1">TODAY()</f>
        <v>45400</v>
      </c>
      <c r="K134" s="10">
        <f ca="1">+H134-J134</f>
        <v>803</v>
      </c>
      <c r="L134" s="10">
        <f ca="1">((K134*1)/30)</f>
        <v>26.766666666666666</v>
      </c>
      <c r="M134" s="13" t="str">
        <f ca="1">IF(K134&lt;0,"VENCIDO",IF(AND(K134&gt;0,K134&lt;120),"PROXIMO A VENCER","ACTIVO"))</f>
        <v>ACTIVO</v>
      </c>
      <c r="N134" s="6" t="s">
        <v>218</v>
      </c>
      <c r="O134" s="6" t="s">
        <v>109</v>
      </c>
      <c r="P134" s="6"/>
      <c r="Q134" s="6"/>
      <c r="R134" s="6"/>
      <c r="S134" s="6"/>
    </row>
    <row r="135" spans="1:19" ht="121.5">
      <c r="A135" s="6">
        <v>2021</v>
      </c>
      <c r="B135" s="6" t="s">
        <v>419</v>
      </c>
      <c r="C135" s="7" t="s">
        <v>21</v>
      </c>
      <c r="D135" s="6" t="s">
        <v>420</v>
      </c>
      <c r="E135" s="7" t="s">
        <v>69</v>
      </c>
      <c r="F135" s="7" t="s">
        <v>210</v>
      </c>
      <c r="G135" s="9">
        <v>44378</v>
      </c>
      <c r="H135" s="63">
        <v>46203</v>
      </c>
      <c r="I135" s="6" t="s">
        <v>180</v>
      </c>
      <c r="J135" s="9">
        <f ca="1">TODAY()</f>
        <v>45400</v>
      </c>
      <c r="K135" s="10">
        <f ca="1">+H135-J135</f>
        <v>803</v>
      </c>
      <c r="L135" s="10">
        <f ca="1">((K135*1)/30)</f>
        <v>26.766666666666666</v>
      </c>
      <c r="M135" s="13" t="str">
        <f ca="1">IF(K135&lt;0,"VENCIDO",IF(AND(K135&gt;0,K135&lt;120),"PROXIMO A VENCER","ACTIVO"))</f>
        <v>ACTIVO</v>
      </c>
      <c r="N135" s="6" t="s">
        <v>218</v>
      </c>
      <c r="O135" s="6" t="s">
        <v>109</v>
      </c>
      <c r="P135" s="6"/>
      <c r="Q135" s="6"/>
      <c r="R135" s="6"/>
      <c r="S135" s="6"/>
    </row>
    <row r="136" spans="1:19" ht="121.5">
      <c r="A136" s="6">
        <v>2021</v>
      </c>
      <c r="B136" s="6" t="s">
        <v>423</v>
      </c>
      <c r="C136" s="7" t="s">
        <v>21</v>
      </c>
      <c r="D136" s="6" t="s">
        <v>424</v>
      </c>
      <c r="E136" s="7" t="s">
        <v>69</v>
      </c>
      <c r="F136" s="7" t="s">
        <v>210</v>
      </c>
      <c r="G136" s="9">
        <v>44375</v>
      </c>
      <c r="H136" s="63">
        <v>46200</v>
      </c>
      <c r="I136" s="6" t="s">
        <v>180</v>
      </c>
      <c r="J136" s="9">
        <f ca="1">TODAY()</f>
        <v>45400</v>
      </c>
      <c r="K136" s="10">
        <f ca="1">+H136-J136</f>
        <v>800</v>
      </c>
      <c r="L136" s="10">
        <f ca="1">((K136*1)/30)</f>
        <v>26.666666666666668</v>
      </c>
      <c r="M136" s="13" t="str">
        <f ca="1">IF(K136&lt;0,"VENCIDO",IF(AND(K136&gt;0,K136&lt;120),"PROXIMO A VENCER","ACTIVO"))</f>
        <v>ACTIVO</v>
      </c>
      <c r="N136" s="6" t="s">
        <v>218</v>
      </c>
      <c r="O136" s="6" t="s">
        <v>109</v>
      </c>
      <c r="P136" s="6"/>
      <c r="Q136" s="6"/>
      <c r="R136" s="6"/>
      <c r="S136" s="6"/>
    </row>
    <row r="137" spans="1:19" ht="121.5">
      <c r="A137" s="6">
        <v>2021</v>
      </c>
      <c r="B137" s="6" t="s">
        <v>425</v>
      </c>
      <c r="C137" s="7" t="s">
        <v>21</v>
      </c>
      <c r="D137" s="6" t="s">
        <v>426</v>
      </c>
      <c r="E137" s="7" t="s">
        <v>69</v>
      </c>
      <c r="F137" s="7" t="s">
        <v>210</v>
      </c>
      <c r="G137" s="9">
        <v>44319</v>
      </c>
      <c r="H137" s="63">
        <v>46144</v>
      </c>
      <c r="I137" s="6" t="s">
        <v>180</v>
      </c>
      <c r="J137" s="9">
        <f ca="1">TODAY()</f>
        <v>45400</v>
      </c>
      <c r="K137" s="10">
        <f ca="1">+H137-J137</f>
        <v>744</v>
      </c>
      <c r="L137" s="10">
        <f ca="1">((K137*1)/30)</f>
        <v>24.8</v>
      </c>
      <c r="M137" s="13" t="str">
        <f ca="1">IF(K137&lt;0,"VENCIDO",IF(AND(K137&gt;0,K137&lt;120),"PROXIMO A VENCER","ACTIVO"))</f>
        <v>ACTIVO</v>
      </c>
      <c r="N137" s="6" t="s">
        <v>218</v>
      </c>
      <c r="O137" s="6" t="s">
        <v>109</v>
      </c>
      <c r="P137" s="6"/>
      <c r="Q137" s="6"/>
      <c r="R137" s="6"/>
      <c r="S137" s="6"/>
    </row>
    <row r="138" spans="1:19" ht="121.5">
      <c r="A138" s="6">
        <v>2021</v>
      </c>
      <c r="B138" s="6" t="s">
        <v>427</v>
      </c>
      <c r="C138" s="7" t="s">
        <v>21</v>
      </c>
      <c r="D138" s="6" t="s">
        <v>428</v>
      </c>
      <c r="E138" s="7" t="s">
        <v>69</v>
      </c>
      <c r="F138" s="7" t="s">
        <v>210</v>
      </c>
      <c r="G138" s="9">
        <v>44319</v>
      </c>
      <c r="H138" s="63">
        <v>46144</v>
      </c>
      <c r="I138" s="6" t="s">
        <v>180</v>
      </c>
      <c r="J138" s="9">
        <f ca="1">TODAY()</f>
        <v>45400</v>
      </c>
      <c r="K138" s="10">
        <f ca="1">+H138-J138</f>
        <v>744</v>
      </c>
      <c r="L138" s="10">
        <f ca="1">((K138*1)/30)</f>
        <v>24.8</v>
      </c>
      <c r="M138" s="13" t="str">
        <f ca="1">IF(K138&lt;0,"VENCIDO",IF(AND(K138&gt;0,K138&lt;120),"PROXIMO A VENCER","ACTIVO"))</f>
        <v>ACTIVO</v>
      </c>
      <c r="N138" s="6" t="s">
        <v>218</v>
      </c>
      <c r="O138" s="6" t="s">
        <v>109</v>
      </c>
      <c r="P138" s="6"/>
      <c r="Q138" s="6"/>
      <c r="R138" s="6"/>
      <c r="S138" s="6"/>
    </row>
    <row r="139" spans="1:19" ht="121.5">
      <c r="A139" s="6">
        <v>2021</v>
      </c>
      <c r="B139" s="6" t="s">
        <v>429</v>
      </c>
      <c r="C139" s="7" t="s">
        <v>21</v>
      </c>
      <c r="D139" s="6" t="s">
        <v>430</v>
      </c>
      <c r="E139" s="7" t="s">
        <v>69</v>
      </c>
      <c r="F139" s="7" t="s">
        <v>210</v>
      </c>
      <c r="G139" s="9">
        <v>44351</v>
      </c>
      <c r="H139" s="63">
        <v>46176</v>
      </c>
      <c r="I139" s="6" t="s">
        <v>180</v>
      </c>
      <c r="J139" s="9">
        <f ca="1">TODAY()</f>
        <v>45400</v>
      </c>
      <c r="K139" s="10">
        <f ca="1">+H139-J139</f>
        <v>776</v>
      </c>
      <c r="L139" s="10">
        <f ca="1">((K139*1)/30)</f>
        <v>25.866666666666667</v>
      </c>
      <c r="M139" s="13" t="str">
        <f ca="1">IF(K139&lt;0,"VENCIDO",IF(AND(K139&gt;0,K139&lt;120),"PROXIMO A VENCER","ACTIVO"))</f>
        <v>ACTIVO</v>
      </c>
      <c r="N139" s="6" t="s">
        <v>218</v>
      </c>
      <c r="O139" s="6" t="s">
        <v>109</v>
      </c>
      <c r="P139" s="6"/>
      <c r="Q139" s="6"/>
      <c r="R139" s="6"/>
      <c r="S139" s="6"/>
    </row>
    <row r="140" spans="1:19" ht="121.5">
      <c r="A140" s="6">
        <v>2021</v>
      </c>
      <c r="B140" s="6" t="s">
        <v>431</v>
      </c>
      <c r="C140" s="7" t="s">
        <v>21</v>
      </c>
      <c r="D140" s="6" t="s">
        <v>432</v>
      </c>
      <c r="E140" s="7" t="s">
        <v>69</v>
      </c>
      <c r="F140" s="7" t="s">
        <v>210</v>
      </c>
      <c r="G140" s="9">
        <v>44344</v>
      </c>
      <c r="H140" s="63">
        <v>46169</v>
      </c>
      <c r="I140" s="6" t="s">
        <v>180</v>
      </c>
      <c r="J140" s="9">
        <f ca="1">TODAY()</f>
        <v>45400</v>
      </c>
      <c r="K140" s="10">
        <f ca="1">+H140-J140</f>
        <v>769</v>
      </c>
      <c r="L140" s="10">
        <f ca="1">((K140*1)/30)</f>
        <v>25.633333333333333</v>
      </c>
      <c r="M140" s="13" t="str">
        <f ca="1">IF(K140&lt;0,"VENCIDO",IF(AND(K140&gt;0,K140&lt;120),"PROXIMO A VENCER","ACTIVO"))</f>
        <v>ACTIVO</v>
      </c>
      <c r="N140" s="6" t="s">
        <v>218</v>
      </c>
      <c r="O140" s="6" t="s">
        <v>109</v>
      </c>
      <c r="P140" s="6"/>
      <c r="Q140" s="6"/>
      <c r="R140" s="6"/>
      <c r="S140" s="6"/>
    </row>
    <row r="141" spans="1:19" ht="121.5">
      <c r="A141" s="6">
        <v>2021</v>
      </c>
      <c r="B141" s="6" t="s">
        <v>433</v>
      </c>
      <c r="C141" s="7" t="s">
        <v>21</v>
      </c>
      <c r="D141" s="6" t="s">
        <v>434</v>
      </c>
      <c r="E141" s="7" t="s">
        <v>69</v>
      </c>
      <c r="F141" s="7" t="s">
        <v>210</v>
      </c>
      <c r="G141" s="63">
        <v>44337</v>
      </c>
      <c r="H141" s="63">
        <v>46162</v>
      </c>
      <c r="I141" s="6" t="s">
        <v>180</v>
      </c>
      <c r="J141" s="9">
        <f ca="1">TODAY()</f>
        <v>45400</v>
      </c>
      <c r="K141" s="10">
        <f ca="1">+H141-J141</f>
        <v>762</v>
      </c>
      <c r="L141" s="10">
        <f ca="1">((K141*1)/30)</f>
        <v>25.4</v>
      </c>
      <c r="M141" s="13" t="str">
        <f ca="1">IF(K141&lt;0,"VENCIDO",IF(AND(K141&gt;0,K141&lt;120),"PROXIMO A VENCER","ACTIVO"))</f>
        <v>ACTIVO</v>
      </c>
      <c r="N141" s="6" t="s">
        <v>218</v>
      </c>
      <c r="O141" s="6" t="s">
        <v>109</v>
      </c>
      <c r="P141" s="6"/>
      <c r="Q141" s="6"/>
      <c r="R141" s="6"/>
      <c r="S141" s="6"/>
    </row>
    <row r="142" spans="1:19" ht="121.5">
      <c r="A142" s="6">
        <v>2021</v>
      </c>
      <c r="B142" s="6" t="s">
        <v>435</v>
      </c>
      <c r="C142" s="7" t="s">
        <v>21</v>
      </c>
      <c r="D142" s="6" t="s">
        <v>436</v>
      </c>
      <c r="E142" s="7" t="s">
        <v>69</v>
      </c>
      <c r="F142" s="7" t="s">
        <v>210</v>
      </c>
      <c r="G142" s="63">
        <v>44337</v>
      </c>
      <c r="H142" s="63">
        <v>46162</v>
      </c>
      <c r="I142" s="6" t="s">
        <v>180</v>
      </c>
      <c r="J142" s="9">
        <f ca="1">TODAY()</f>
        <v>45400</v>
      </c>
      <c r="K142" s="10">
        <f ca="1">+H142-J142</f>
        <v>762</v>
      </c>
      <c r="L142" s="10">
        <f ca="1">((K142*1)/30)</f>
        <v>25.4</v>
      </c>
      <c r="M142" s="13" t="str">
        <f ca="1">IF(K142&lt;0,"VENCIDO",IF(AND(K142&gt;0,K142&lt;120),"PROXIMO A VENCER","ACTIVO"))</f>
        <v>ACTIVO</v>
      </c>
      <c r="N142" s="6" t="s">
        <v>218</v>
      </c>
      <c r="O142" s="6" t="s">
        <v>109</v>
      </c>
      <c r="P142" s="6"/>
      <c r="Q142" s="6"/>
      <c r="R142" s="6"/>
      <c r="S142" s="6"/>
    </row>
    <row r="143" spans="1:19" ht="121.5">
      <c r="A143" s="6">
        <v>2021</v>
      </c>
      <c r="B143" s="6" t="s">
        <v>442</v>
      </c>
      <c r="C143" s="7" t="s">
        <v>21</v>
      </c>
      <c r="D143" s="6" t="s">
        <v>443</v>
      </c>
      <c r="E143" s="7" t="s">
        <v>69</v>
      </c>
      <c r="F143" s="7" t="s">
        <v>210</v>
      </c>
      <c r="G143" s="9">
        <v>44323</v>
      </c>
      <c r="H143" s="9">
        <v>46148</v>
      </c>
      <c r="I143" s="6" t="s">
        <v>180</v>
      </c>
      <c r="J143" s="9">
        <f ca="1">TODAY()</f>
        <v>45400</v>
      </c>
      <c r="K143" s="10">
        <f ca="1">+H143-J143</f>
        <v>748</v>
      </c>
      <c r="L143" s="10">
        <f ca="1">((K143*1)/30)</f>
        <v>24.933333333333334</v>
      </c>
      <c r="M143" s="13" t="str">
        <f ca="1">IF(K143&lt;0,"VENCIDO",IF(AND(K143&gt;0,K143&lt;120),"PROXIMO A VENCER","ACTIVO"))</f>
        <v>ACTIVO</v>
      </c>
      <c r="N143" s="6" t="s">
        <v>218</v>
      </c>
      <c r="O143" s="6" t="s">
        <v>109</v>
      </c>
      <c r="P143" s="6"/>
      <c r="Q143" s="6"/>
      <c r="R143" s="6"/>
      <c r="S143" s="6"/>
    </row>
    <row r="144" spans="1:19" ht="121.5">
      <c r="A144" s="6">
        <v>2021</v>
      </c>
      <c r="B144" s="6" t="s">
        <v>444</v>
      </c>
      <c r="C144" s="7" t="s">
        <v>21</v>
      </c>
      <c r="D144" s="6" t="s">
        <v>445</v>
      </c>
      <c r="E144" s="7" t="s">
        <v>69</v>
      </c>
      <c r="F144" s="7" t="s">
        <v>210</v>
      </c>
      <c r="G144" s="9">
        <v>44323</v>
      </c>
      <c r="H144" s="9">
        <v>46148</v>
      </c>
      <c r="I144" s="6" t="s">
        <v>180</v>
      </c>
      <c r="J144" s="9">
        <f ca="1">TODAY()</f>
        <v>45400</v>
      </c>
      <c r="K144" s="10">
        <f ca="1">+H144-J144</f>
        <v>748</v>
      </c>
      <c r="L144" s="10">
        <f ca="1">((K144*1)/30)</f>
        <v>24.933333333333334</v>
      </c>
      <c r="M144" s="13" t="str">
        <f ca="1">IF(K144&lt;0,"VENCIDO",IF(AND(K144&gt;0,K144&lt;120),"PROXIMO A VENCER","ACTIVO"))</f>
        <v>ACTIVO</v>
      </c>
      <c r="N144" s="6" t="s">
        <v>218</v>
      </c>
      <c r="O144" s="6" t="s">
        <v>109</v>
      </c>
      <c r="P144" s="1"/>
      <c r="Q144" s="1"/>
      <c r="R144" s="1"/>
      <c r="S144" s="1"/>
    </row>
    <row r="145" spans="1:19" ht="121.5">
      <c r="A145" s="6">
        <v>2021</v>
      </c>
      <c r="B145" s="6" t="s">
        <v>446</v>
      </c>
      <c r="C145" s="7" t="s">
        <v>21</v>
      </c>
      <c r="D145" s="6" t="s">
        <v>447</v>
      </c>
      <c r="E145" s="7" t="s">
        <v>233</v>
      </c>
      <c r="F145" s="7" t="s">
        <v>210</v>
      </c>
      <c r="G145" s="9">
        <v>44323</v>
      </c>
      <c r="H145" s="9">
        <v>46148</v>
      </c>
      <c r="I145" s="6" t="s">
        <v>180</v>
      </c>
      <c r="J145" s="9">
        <f ca="1">TODAY()</f>
        <v>45400</v>
      </c>
      <c r="K145" s="10">
        <f ca="1">+H145-J145</f>
        <v>748</v>
      </c>
      <c r="L145" s="10">
        <f ca="1">((K145*1)/30)</f>
        <v>24.933333333333334</v>
      </c>
      <c r="M145" s="13" t="str">
        <f ca="1">IF(K145&lt;0,"VENCIDO",IF(AND(K145&gt;0,K145&lt;120),"PROXIMO A VENCER","ACTIVO"))</f>
        <v>ACTIVO</v>
      </c>
      <c r="N145" s="6" t="s">
        <v>218</v>
      </c>
      <c r="O145" s="6" t="s">
        <v>109</v>
      </c>
      <c r="P145" s="6"/>
      <c r="Q145" s="6"/>
      <c r="R145" s="6"/>
      <c r="S145" s="6"/>
    </row>
    <row r="146" spans="1:19" ht="121.5">
      <c r="A146" s="6">
        <v>2021</v>
      </c>
      <c r="B146" s="6" t="s">
        <v>448</v>
      </c>
      <c r="C146" s="7" t="s">
        <v>21</v>
      </c>
      <c r="D146" s="6" t="s">
        <v>449</v>
      </c>
      <c r="E146" s="7" t="s">
        <v>69</v>
      </c>
      <c r="F146" s="7" t="s">
        <v>210</v>
      </c>
      <c r="G146" s="9">
        <v>44323</v>
      </c>
      <c r="H146" s="9">
        <v>46148</v>
      </c>
      <c r="I146" s="6" t="s">
        <v>180</v>
      </c>
      <c r="J146" s="9">
        <f ca="1">TODAY()</f>
        <v>45400</v>
      </c>
      <c r="K146" s="10">
        <f ca="1">+H146-J146</f>
        <v>748</v>
      </c>
      <c r="L146" s="10">
        <f ca="1">((K146*1)/30)</f>
        <v>24.933333333333334</v>
      </c>
      <c r="M146" s="13" t="str">
        <f ca="1">IF(K146&lt;0,"VENCIDO",IF(AND(K146&gt;0,K146&lt;120),"PROXIMO A VENCER","ACTIVO"))</f>
        <v>ACTIVO</v>
      </c>
      <c r="N146" s="6" t="s">
        <v>218</v>
      </c>
      <c r="O146" s="6" t="s">
        <v>109</v>
      </c>
      <c r="P146" s="6"/>
      <c r="Q146" s="6"/>
      <c r="R146" s="6"/>
      <c r="S146" s="6"/>
    </row>
    <row r="147" spans="1:19" ht="121.5">
      <c r="A147" s="6">
        <v>2021</v>
      </c>
      <c r="B147" s="6" t="s">
        <v>450</v>
      </c>
      <c r="C147" s="7" t="s">
        <v>21</v>
      </c>
      <c r="D147" s="6" t="s">
        <v>451</v>
      </c>
      <c r="E147" s="7" t="s">
        <v>69</v>
      </c>
      <c r="F147" s="7" t="s">
        <v>210</v>
      </c>
      <c r="G147" s="9">
        <v>44323</v>
      </c>
      <c r="H147" s="9">
        <v>46148</v>
      </c>
      <c r="I147" s="6" t="s">
        <v>180</v>
      </c>
      <c r="J147" s="9">
        <f ca="1">TODAY()</f>
        <v>45400</v>
      </c>
      <c r="K147" s="10">
        <f ca="1">+H147-J147</f>
        <v>748</v>
      </c>
      <c r="L147" s="10">
        <f ca="1">((K147*1)/30)</f>
        <v>24.933333333333334</v>
      </c>
      <c r="M147" s="13" t="str">
        <f ca="1">IF(K147&lt;0,"VENCIDO",IF(AND(K147&gt;0,K147&lt;120),"PROXIMO A VENCER","ACTIVO"))</f>
        <v>ACTIVO</v>
      </c>
      <c r="N147" s="6" t="s">
        <v>218</v>
      </c>
      <c r="O147" s="6" t="s">
        <v>109</v>
      </c>
      <c r="P147" s="6"/>
      <c r="Q147" s="6"/>
      <c r="R147" s="1"/>
      <c r="S147" s="1"/>
    </row>
    <row r="148" spans="1:19" ht="121.5">
      <c r="A148" s="6">
        <v>2021</v>
      </c>
      <c r="B148" s="6" t="s">
        <v>452</v>
      </c>
      <c r="C148" s="7" t="s">
        <v>21</v>
      </c>
      <c r="D148" s="6" t="s">
        <v>453</v>
      </c>
      <c r="E148" s="7" t="s">
        <v>69</v>
      </c>
      <c r="F148" s="7" t="s">
        <v>210</v>
      </c>
      <c r="G148" s="9">
        <v>44312</v>
      </c>
      <c r="H148" s="9">
        <v>46137</v>
      </c>
      <c r="I148" s="6" t="s">
        <v>180</v>
      </c>
      <c r="J148" s="9">
        <f ca="1">TODAY()</f>
        <v>45400</v>
      </c>
      <c r="K148" s="10">
        <f ca="1">+H148-J148</f>
        <v>737</v>
      </c>
      <c r="L148" s="10">
        <f ca="1">((K148*1)/30)</f>
        <v>24.566666666666666</v>
      </c>
      <c r="M148" s="13" t="str">
        <f ca="1">IF(K148&lt;0,"VENCIDO",IF(AND(K148&gt;0,K148&lt;120),"PROXIMO A VENCER","ACTIVO"))</f>
        <v>ACTIVO</v>
      </c>
      <c r="N148" s="6" t="s">
        <v>218</v>
      </c>
      <c r="O148" s="6" t="s">
        <v>109</v>
      </c>
      <c r="P148" s="6"/>
      <c r="Q148" s="6"/>
      <c r="R148" s="6"/>
      <c r="S148" s="6"/>
    </row>
    <row r="149" spans="1:19" ht="121.5">
      <c r="A149" s="6">
        <v>2021</v>
      </c>
      <c r="B149" s="6" t="s">
        <v>454</v>
      </c>
      <c r="C149" s="7" t="s">
        <v>21</v>
      </c>
      <c r="D149" s="6" t="s">
        <v>455</v>
      </c>
      <c r="E149" s="7" t="s">
        <v>69</v>
      </c>
      <c r="F149" s="7" t="s">
        <v>210</v>
      </c>
      <c r="G149" s="9">
        <v>44312</v>
      </c>
      <c r="H149" s="9">
        <v>46137</v>
      </c>
      <c r="I149" s="6" t="s">
        <v>180</v>
      </c>
      <c r="J149" s="9">
        <f ca="1">TODAY()</f>
        <v>45400</v>
      </c>
      <c r="K149" s="10">
        <f ca="1">+H149-J149</f>
        <v>737</v>
      </c>
      <c r="L149" s="10">
        <f ca="1">((K149*1)/30)</f>
        <v>24.566666666666666</v>
      </c>
      <c r="M149" s="13" t="str">
        <f ca="1">IF(K149&lt;0,"VENCIDO",IF(AND(K149&gt;0,K149&lt;120),"PROXIMO A VENCER","ACTIVO"))</f>
        <v>ACTIVO</v>
      </c>
      <c r="N149" s="6" t="s">
        <v>218</v>
      </c>
      <c r="O149" s="6" t="s">
        <v>109</v>
      </c>
      <c r="P149" s="6"/>
      <c r="Q149" s="6"/>
      <c r="R149" s="6"/>
      <c r="S149" s="6"/>
    </row>
    <row r="150" spans="1:19" ht="121.5">
      <c r="A150" s="6">
        <v>2021</v>
      </c>
      <c r="B150" s="6" t="s">
        <v>458</v>
      </c>
      <c r="C150" s="7" t="s">
        <v>21</v>
      </c>
      <c r="D150" s="6" t="s">
        <v>459</v>
      </c>
      <c r="E150" s="7" t="s">
        <v>233</v>
      </c>
      <c r="F150" s="7" t="s">
        <v>210</v>
      </c>
      <c r="G150" s="63">
        <v>44258</v>
      </c>
      <c r="H150" s="63">
        <v>46083</v>
      </c>
      <c r="I150" s="6" t="s">
        <v>180</v>
      </c>
      <c r="J150" s="9">
        <f ca="1">TODAY()</f>
        <v>45400</v>
      </c>
      <c r="K150" s="10">
        <f ca="1">+H150-J150</f>
        <v>683</v>
      </c>
      <c r="L150" s="10">
        <f ca="1">((K150*1)/30)</f>
        <v>22.766666666666666</v>
      </c>
      <c r="M150" s="13" t="str">
        <f ca="1">IF(K150&lt;0,"VENCIDO",IF(AND(K150&gt;0,K150&lt;120),"PROXIMO A VENCER","ACTIVO"))</f>
        <v>ACTIVO</v>
      </c>
      <c r="N150" s="6" t="s">
        <v>218</v>
      </c>
      <c r="O150" s="6" t="s">
        <v>109</v>
      </c>
      <c r="P150" s="6"/>
      <c r="Q150" s="6"/>
      <c r="R150" s="6"/>
      <c r="S150" s="6"/>
    </row>
    <row r="151" spans="1:19" ht="121.5">
      <c r="A151" s="6">
        <v>2021</v>
      </c>
      <c r="B151" s="6" t="s">
        <v>464</v>
      </c>
      <c r="C151" s="7" t="s">
        <v>21</v>
      </c>
      <c r="D151" s="6" t="s">
        <v>465</v>
      </c>
      <c r="E151" s="7" t="s">
        <v>69</v>
      </c>
      <c r="F151" s="7" t="s">
        <v>210</v>
      </c>
      <c r="G151" s="63">
        <v>44273</v>
      </c>
      <c r="H151" s="63">
        <v>46098</v>
      </c>
      <c r="I151" s="6" t="s">
        <v>180</v>
      </c>
      <c r="J151" s="9">
        <f ca="1">TODAY()</f>
        <v>45400</v>
      </c>
      <c r="K151" s="10">
        <f ca="1">+H151-J151</f>
        <v>698</v>
      </c>
      <c r="L151" s="10">
        <f ca="1">((K151*1)/30)</f>
        <v>23.266666666666666</v>
      </c>
      <c r="M151" s="13" t="str">
        <f ca="1">IF(K151&lt;0,"VENCIDO",IF(AND(K151&gt;0,K151&lt;120),"PROXIMO A VENCER","ACTIVO"))</f>
        <v>ACTIVO</v>
      </c>
      <c r="N151" s="6" t="s">
        <v>218</v>
      </c>
      <c r="O151" s="6" t="s">
        <v>109</v>
      </c>
      <c r="P151" s="6"/>
      <c r="Q151" s="6"/>
      <c r="R151" s="6"/>
      <c r="S151" s="6"/>
    </row>
    <row r="152" spans="1:19" ht="121.5">
      <c r="A152" s="6">
        <v>2021</v>
      </c>
      <c r="B152" s="6" t="s">
        <v>479</v>
      </c>
      <c r="C152" s="7" t="s">
        <v>21</v>
      </c>
      <c r="D152" s="6" t="s">
        <v>480</v>
      </c>
      <c r="E152" s="7" t="s">
        <v>69</v>
      </c>
      <c r="F152" s="7" t="s">
        <v>210</v>
      </c>
      <c r="G152" s="63">
        <v>44263</v>
      </c>
      <c r="H152" s="63">
        <v>46088</v>
      </c>
      <c r="I152" s="6" t="s">
        <v>180</v>
      </c>
      <c r="J152" s="9">
        <f ca="1">TODAY()</f>
        <v>45400</v>
      </c>
      <c r="K152" s="10">
        <f ca="1">+H152-J152</f>
        <v>688</v>
      </c>
      <c r="L152" s="10">
        <f ca="1">((K152*1)/30)</f>
        <v>22.933333333333334</v>
      </c>
      <c r="M152" s="13" t="str">
        <f ca="1">IF(K152&lt;0,"VENCIDO",IF(AND(K152&gt;0,K152&lt;120),"PROXIMO A VENCER","ACTIVO"))</f>
        <v>ACTIVO</v>
      </c>
      <c r="N152" s="6" t="s">
        <v>218</v>
      </c>
      <c r="O152" s="6" t="s">
        <v>109</v>
      </c>
      <c r="P152" s="6"/>
      <c r="Q152" s="6"/>
      <c r="R152" s="6"/>
      <c r="S152" s="6"/>
    </row>
    <row r="153" spans="1:19" ht="121.5">
      <c r="A153" s="6">
        <v>2021</v>
      </c>
      <c r="B153" s="6" t="s">
        <v>481</v>
      </c>
      <c r="C153" s="7" t="s">
        <v>21</v>
      </c>
      <c r="D153" s="6" t="s">
        <v>482</v>
      </c>
      <c r="E153" s="7" t="s">
        <v>69</v>
      </c>
      <c r="F153" s="7" t="s">
        <v>210</v>
      </c>
      <c r="G153" s="63">
        <v>44259</v>
      </c>
      <c r="H153" s="63">
        <v>46084</v>
      </c>
      <c r="I153" s="6" t="s">
        <v>180</v>
      </c>
      <c r="J153" s="9">
        <f ca="1">TODAY()</f>
        <v>45400</v>
      </c>
      <c r="K153" s="10">
        <f ca="1">+H153-J153</f>
        <v>684</v>
      </c>
      <c r="L153" s="10">
        <f ca="1">((K153*1)/30)</f>
        <v>22.8</v>
      </c>
      <c r="M153" s="13" t="str">
        <f ca="1">IF(K153&lt;0,"VENCIDO",IF(AND(K153&gt;0,K153&lt;120),"PROXIMO A VENCER","ACTIVO"))</f>
        <v>ACTIVO</v>
      </c>
      <c r="N153" s="6" t="s">
        <v>218</v>
      </c>
      <c r="O153" s="6" t="s">
        <v>109</v>
      </c>
      <c r="P153" s="6"/>
      <c r="Q153" s="6"/>
      <c r="R153" s="6"/>
      <c r="S153" s="6"/>
    </row>
    <row r="154" spans="1:19" ht="121.5">
      <c r="A154" s="6">
        <v>2021</v>
      </c>
      <c r="B154" s="6" t="s">
        <v>486</v>
      </c>
      <c r="C154" s="7" t="s">
        <v>21</v>
      </c>
      <c r="D154" s="6" t="s">
        <v>487</v>
      </c>
      <c r="E154" s="7" t="s">
        <v>69</v>
      </c>
      <c r="F154" s="7" t="s">
        <v>210</v>
      </c>
      <c r="G154" s="63">
        <v>44252</v>
      </c>
      <c r="H154" s="63">
        <v>46077</v>
      </c>
      <c r="I154" s="6" t="s">
        <v>180</v>
      </c>
      <c r="J154" s="9">
        <f ca="1">TODAY()</f>
        <v>45400</v>
      </c>
      <c r="K154" s="10">
        <f ca="1">+H154-J154</f>
        <v>677</v>
      </c>
      <c r="L154" s="10">
        <f ca="1">((K154*1)/30)</f>
        <v>22.566666666666666</v>
      </c>
      <c r="M154" s="13" t="str">
        <f ca="1">IF(K154&lt;0,"VENCIDO",IF(AND(K154&gt;0,K154&lt;120),"PROXIMO A VENCER","ACTIVO"))</f>
        <v>ACTIVO</v>
      </c>
      <c r="N154" s="66" t="s">
        <v>218</v>
      </c>
      <c r="O154" s="66" t="s">
        <v>109</v>
      </c>
      <c r="P154" s="6"/>
      <c r="Q154" s="6"/>
      <c r="R154" s="6"/>
      <c r="S154" s="6"/>
    </row>
    <row r="155" spans="1:19" ht="121.5">
      <c r="A155" s="6">
        <v>2021</v>
      </c>
      <c r="B155" s="6" t="s">
        <v>488</v>
      </c>
      <c r="C155" s="7" t="s">
        <v>21</v>
      </c>
      <c r="D155" s="6" t="s">
        <v>489</v>
      </c>
      <c r="E155" s="7" t="s">
        <v>413</v>
      </c>
      <c r="F155" s="7" t="s">
        <v>210</v>
      </c>
      <c r="G155" s="63">
        <v>44251</v>
      </c>
      <c r="H155" s="63">
        <v>46076</v>
      </c>
      <c r="I155" s="6" t="s">
        <v>180</v>
      </c>
      <c r="J155" s="9">
        <f ca="1">TODAY()</f>
        <v>45400</v>
      </c>
      <c r="K155" s="10">
        <f ca="1">+H155-J155</f>
        <v>676</v>
      </c>
      <c r="L155" s="10">
        <f ca="1">((K155*1)/30)</f>
        <v>22.533333333333335</v>
      </c>
      <c r="M155" s="13" t="str">
        <f ca="1">IF(K155&lt;0,"VENCIDO",IF(AND(K155&gt;0,K155&lt;120),"PROXIMO A VENCER","ACTIVO"))</f>
        <v>ACTIVO</v>
      </c>
      <c r="N155" s="66" t="s">
        <v>218</v>
      </c>
      <c r="O155" s="66" t="s">
        <v>109</v>
      </c>
      <c r="P155" s="6"/>
      <c r="Q155" s="6"/>
      <c r="R155" s="6"/>
      <c r="S155" s="6"/>
    </row>
    <row r="156" spans="1:19" ht="121.5">
      <c r="A156" s="6">
        <v>2021</v>
      </c>
      <c r="B156" s="6" t="s">
        <v>490</v>
      </c>
      <c r="C156" s="7" t="s">
        <v>21</v>
      </c>
      <c r="D156" s="6" t="s">
        <v>491</v>
      </c>
      <c r="E156" s="7" t="s">
        <v>69</v>
      </c>
      <c r="F156" s="7" t="s">
        <v>210</v>
      </c>
      <c r="G156" s="63">
        <v>44251</v>
      </c>
      <c r="H156" s="63">
        <v>46076</v>
      </c>
      <c r="I156" s="6" t="s">
        <v>180</v>
      </c>
      <c r="J156" s="9">
        <f ca="1">TODAY()</f>
        <v>45400</v>
      </c>
      <c r="K156" s="10">
        <f ca="1">+H156-J156</f>
        <v>676</v>
      </c>
      <c r="L156" s="10">
        <f ca="1">((K156*1)/30)</f>
        <v>22.533333333333335</v>
      </c>
      <c r="M156" s="13" t="str">
        <f ca="1">IF(K156&lt;0,"VENCIDO",IF(AND(K156&gt;0,K156&lt;120),"PROXIMO A VENCER","ACTIVO"))</f>
        <v>ACTIVO</v>
      </c>
      <c r="N156" s="66" t="s">
        <v>218</v>
      </c>
      <c r="O156" s="66" t="s">
        <v>109</v>
      </c>
      <c r="P156" s="6"/>
      <c r="Q156" s="6"/>
      <c r="R156" s="6"/>
      <c r="S156" s="6"/>
    </row>
    <row r="157" spans="1:19" ht="121.5">
      <c r="A157" s="6">
        <v>2021</v>
      </c>
      <c r="B157" s="6" t="s">
        <v>492</v>
      </c>
      <c r="C157" s="7" t="s">
        <v>21</v>
      </c>
      <c r="D157" s="6" t="s">
        <v>493</v>
      </c>
      <c r="E157" s="7" t="s">
        <v>69</v>
      </c>
      <c r="F157" s="7" t="s">
        <v>210</v>
      </c>
      <c r="G157" s="63">
        <v>44252</v>
      </c>
      <c r="H157" s="63">
        <v>46077</v>
      </c>
      <c r="I157" s="6" t="s">
        <v>180</v>
      </c>
      <c r="J157" s="9">
        <f ca="1">TODAY()</f>
        <v>45400</v>
      </c>
      <c r="K157" s="10">
        <f ca="1">+H157-J157</f>
        <v>677</v>
      </c>
      <c r="L157" s="10">
        <f ca="1">((K157*1)/30)</f>
        <v>22.566666666666666</v>
      </c>
      <c r="M157" s="13" t="str">
        <f ca="1">IF(K157&lt;0,"VENCIDO",IF(AND(K157&gt;0,K157&lt;120),"PROXIMO A VENCER","ACTIVO"))</f>
        <v>ACTIVO</v>
      </c>
      <c r="N157" s="66" t="s">
        <v>218</v>
      </c>
      <c r="O157" s="66" t="s">
        <v>109</v>
      </c>
      <c r="P157" s="6"/>
      <c r="Q157" s="6"/>
      <c r="R157" s="6"/>
      <c r="S157" s="6"/>
    </row>
    <row r="158" spans="1:19" ht="121.5">
      <c r="A158" s="6">
        <v>2021</v>
      </c>
      <c r="B158" s="6" t="s">
        <v>494</v>
      </c>
      <c r="C158" s="7" t="s">
        <v>21</v>
      </c>
      <c r="D158" s="6" t="s">
        <v>495</v>
      </c>
      <c r="E158" s="7" t="s">
        <v>69</v>
      </c>
      <c r="F158" s="7" t="s">
        <v>210</v>
      </c>
      <c r="G158" s="63">
        <v>44251</v>
      </c>
      <c r="H158" s="63">
        <v>46076</v>
      </c>
      <c r="I158" s="6" t="s">
        <v>180</v>
      </c>
      <c r="J158" s="9">
        <f ca="1">TODAY()</f>
        <v>45400</v>
      </c>
      <c r="K158" s="10">
        <f ca="1">+H158-J158</f>
        <v>676</v>
      </c>
      <c r="L158" s="10">
        <f ca="1">((K158*1)/30)</f>
        <v>22.533333333333335</v>
      </c>
      <c r="M158" s="13" t="str">
        <f ca="1">IF(K158&lt;0,"VENCIDO",IF(AND(K158&gt;0,K158&lt;120),"PROXIMO A VENCER","ACTIVO"))</f>
        <v>ACTIVO</v>
      </c>
      <c r="N158" s="66" t="s">
        <v>218</v>
      </c>
      <c r="O158" s="66" t="s">
        <v>109</v>
      </c>
      <c r="P158" s="6"/>
      <c r="Q158" s="6"/>
      <c r="R158" s="6"/>
      <c r="S158" s="6"/>
    </row>
    <row r="159" spans="1:19" ht="121.5">
      <c r="A159" s="6">
        <v>2021</v>
      </c>
      <c r="B159" s="6" t="s">
        <v>496</v>
      </c>
      <c r="C159" s="7" t="s">
        <v>21</v>
      </c>
      <c r="D159" s="6" t="s">
        <v>497</v>
      </c>
      <c r="E159" s="7" t="s">
        <v>413</v>
      </c>
      <c r="F159" s="7" t="s">
        <v>210</v>
      </c>
      <c r="G159" s="63">
        <v>44246</v>
      </c>
      <c r="H159" s="63">
        <v>46071</v>
      </c>
      <c r="I159" s="6" t="s">
        <v>498</v>
      </c>
      <c r="J159" s="9">
        <f ca="1">TODAY()</f>
        <v>45400</v>
      </c>
      <c r="K159" s="10">
        <f ca="1">+H159-J159</f>
        <v>671</v>
      </c>
      <c r="L159" s="10">
        <f ca="1">((K159*1)/30)</f>
        <v>22.366666666666667</v>
      </c>
      <c r="M159" s="13" t="str">
        <f ca="1">IF(K159&lt;0,"VENCIDO",IF(AND(K159&gt;0,K159&lt;120),"PROXIMO A VENCER","ACTIVO"))</f>
        <v>ACTIVO</v>
      </c>
      <c r="N159" s="66" t="s">
        <v>218</v>
      </c>
      <c r="O159" s="66" t="s">
        <v>109</v>
      </c>
      <c r="P159" s="6"/>
      <c r="Q159" s="6"/>
      <c r="R159" s="6"/>
      <c r="S159" s="6"/>
    </row>
    <row r="160" spans="1:19" ht="121.5">
      <c r="A160" s="6">
        <v>2021</v>
      </c>
      <c r="B160" s="6" t="s">
        <v>499</v>
      </c>
      <c r="C160" s="7" t="s">
        <v>21</v>
      </c>
      <c r="D160" s="6" t="s">
        <v>500</v>
      </c>
      <c r="E160" s="7" t="s">
        <v>69</v>
      </c>
      <c r="F160" s="7" t="s">
        <v>210</v>
      </c>
      <c r="G160" s="63">
        <v>44244</v>
      </c>
      <c r="H160" s="63">
        <v>46069</v>
      </c>
      <c r="I160" s="6" t="s">
        <v>180</v>
      </c>
      <c r="J160" s="9">
        <f ca="1">TODAY()</f>
        <v>45400</v>
      </c>
      <c r="K160" s="10">
        <f ca="1">+H160-J160</f>
        <v>669</v>
      </c>
      <c r="L160" s="10">
        <f ca="1">((K160*1)/30)</f>
        <v>22.3</v>
      </c>
      <c r="M160" s="13" t="str">
        <f ca="1">IF(K160&lt;0,"VENCIDO",IF(AND(K160&gt;0,K160&lt;120),"PROXIMO A VENCER","ACTIVO"))</f>
        <v>ACTIVO</v>
      </c>
      <c r="N160" s="66" t="s">
        <v>218</v>
      </c>
      <c r="O160" s="66" t="s">
        <v>109</v>
      </c>
      <c r="P160" s="6"/>
      <c r="Q160" s="6"/>
      <c r="R160" s="6"/>
      <c r="S160" s="6"/>
    </row>
    <row r="161" spans="1:19" ht="121.5">
      <c r="A161" s="6">
        <v>2021</v>
      </c>
      <c r="B161" s="6" t="s">
        <v>503</v>
      </c>
      <c r="C161" s="7" t="s">
        <v>21</v>
      </c>
      <c r="D161" s="6" t="s">
        <v>504</v>
      </c>
      <c r="E161" s="7" t="s">
        <v>69</v>
      </c>
      <c r="F161" s="7" t="s">
        <v>210</v>
      </c>
      <c r="G161" s="63">
        <v>44245</v>
      </c>
      <c r="H161" s="63">
        <v>46070</v>
      </c>
      <c r="I161" s="6" t="s">
        <v>180</v>
      </c>
      <c r="J161" s="9">
        <f ca="1">TODAY()</f>
        <v>45400</v>
      </c>
      <c r="K161" s="10">
        <f ca="1">+H161-J161</f>
        <v>670</v>
      </c>
      <c r="L161" s="10">
        <f ca="1">((K161*1)/30)</f>
        <v>22.333333333333332</v>
      </c>
      <c r="M161" s="13" t="str">
        <f ca="1">IF(K161&lt;0,"VENCIDO",IF(AND(K161&gt;0,K161&lt;120),"PROXIMO A VENCER","ACTIVO"))</f>
        <v>ACTIVO</v>
      </c>
      <c r="N161" s="66" t="s">
        <v>218</v>
      </c>
      <c r="O161" s="66" t="s">
        <v>109</v>
      </c>
      <c r="P161" s="6"/>
      <c r="Q161" s="6"/>
      <c r="R161" s="6"/>
      <c r="S161" s="6"/>
    </row>
    <row r="162" spans="1:19" ht="121.5">
      <c r="A162" s="6">
        <v>2021</v>
      </c>
      <c r="B162" s="6" t="s">
        <v>505</v>
      </c>
      <c r="C162" s="7" t="s">
        <v>21</v>
      </c>
      <c r="D162" s="6" t="s">
        <v>506</v>
      </c>
      <c r="E162" s="7" t="s">
        <v>69</v>
      </c>
      <c r="F162" s="7" t="s">
        <v>210</v>
      </c>
      <c r="G162" s="63">
        <v>44228</v>
      </c>
      <c r="H162" s="63">
        <v>46053</v>
      </c>
      <c r="I162" s="6" t="s">
        <v>180</v>
      </c>
      <c r="J162" s="9">
        <f ca="1">TODAY()</f>
        <v>45400</v>
      </c>
      <c r="K162" s="10">
        <f ca="1">+H162-J162</f>
        <v>653</v>
      </c>
      <c r="L162" s="10">
        <f ca="1">((K162*1)/30)</f>
        <v>21.766666666666666</v>
      </c>
      <c r="M162" s="13" t="str">
        <f ca="1">IF(K162&lt;0,"VENCIDO",IF(AND(K162&gt;0,K162&lt;120),"PROXIMO A VENCER","ACTIVO"))</f>
        <v>ACTIVO</v>
      </c>
      <c r="N162" s="66" t="s">
        <v>218</v>
      </c>
      <c r="O162" s="66" t="s">
        <v>109</v>
      </c>
      <c r="P162" s="6"/>
      <c r="Q162" s="6"/>
      <c r="R162" s="6"/>
      <c r="S162" s="6"/>
    </row>
    <row r="163" spans="1:19" ht="121.5">
      <c r="A163" s="6">
        <v>2021</v>
      </c>
      <c r="B163" s="6" t="s">
        <v>507</v>
      </c>
      <c r="C163" s="67" t="s">
        <v>21</v>
      </c>
      <c r="D163" s="6" t="s">
        <v>508</v>
      </c>
      <c r="E163" s="7" t="s">
        <v>69</v>
      </c>
      <c r="F163" s="7" t="s">
        <v>210</v>
      </c>
      <c r="G163" s="63">
        <v>44237</v>
      </c>
      <c r="H163" s="9">
        <v>46062</v>
      </c>
      <c r="I163" s="66" t="s">
        <v>180</v>
      </c>
      <c r="J163" s="9">
        <f ca="1">TODAY()</f>
        <v>45400</v>
      </c>
      <c r="K163" s="10">
        <f ca="1">+H163-J163</f>
        <v>662</v>
      </c>
      <c r="L163" s="10">
        <f ca="1">((K163*1)/30)</f>
        <v>22.066666666666666</v>
      </c>
      <c r="M163" s="13" t="str">
        <f ca="1">IF(K163&lt;0,"VENCIDO",IF(AND(K163&gt;0,K163&lt;120),"PROXIMO A VENCER","ACTIVO"))</f>
        <v>ACTIVO</v>
      </c>
      <c r="N163" s="66" t="s">
        <v>218</v>
      </c>
      <c r="O163" s="66" t="s">
        <v>109</v>
      </c>
      <c r="P163" s="6"/>
      <c r="Q163" s="6"/>
      <c r="R163" s="6"/>
      <c r="S163" s="6"/>
    </row>
    <row r="164" spans="1:19" ht="107.25">
      <c r="A164" s="6">
        <v>2021</v>
      </c>
      <c r="B164" s="6" t="s">
        <v>509</v>
      </c>
      <c r="C164" s="67" t="s">
        <v>71</v>
      </c>
      <c r="D164" s="6" t="s">
        <v>510</v>
      </c>
      <c r="E164" s="7" t="s">
        <v>69</v>
      </c>
      <c r="F164" s="7" t="s">
        <v>511</v>
      </c>
      <c r="G164" s="63">
        <v>44237</v>
      </c>
      <c r="H164" s="9">
        <v>46062</v>
      </c>
      <c r="I164" s="66" t="s">
        <v>180</v>
      </c>
      <c r="J164" s="9">
        <f ca="1">TODAY()</f>
        <v>45400</v>
      </c>
      <c r="K164" s="10">
        <f ca="1">+H164-J164</f>
        <v>662</v>
      </c>
      <c r="L164" s="10">
        <f ca="1">((K164*1)/30)</f>
        <v>22.066666666666666</v>
      </c>
      <c r="M164" s="13" t="str">
        <f ca="1">IF(K164&lt;0,"VENCIDO",IF(AND(K164&gt;0,K164&lt;120),"PROXIMO A VENCER","ACTIVO"))</f>
        <v>ACTIVO</v>
      </c>
      <c r="N164" s="66" t="s">
        <v>218</v>
      </c>
      <c r="O164" s="66" t="s">
        <v>109</v>
      </c>
      <c r="P164" s="6"/>
      <c r="Q164" s="6"/>
      <c r="R164" s="6"/>
      <c r="S164" s="6"/>
    </row>
    <row r="165" spans="1:19" ht="121.5">
      <c r="A165" s="6">
        <v>2021</v>
      </c>
      <c r="B165" s="6" t="s">
        <v>512</v>
      </c>
      <c r="C165" s="67" t="s">
        <v>21</v>
      </c>
      <c r="D165" s="6" t="s">
        <v>510</v>
      </c>
      <c r="E165" s="7" t="s">
        <v>69</v>
      </c>
      <c r="F165" s="7" t="s">
        <v>210</v>
      </c>
      <c r="G165" s="63">
        <v>44237</v>
      </c>
      <c r="H165" s="9">
        <v>46062</v>
      </c>
      <c r="I165" s="66" t="s">
        <v>180</v>
      </c>
      <c r="J165" s="9">
        <f ca="1">TODAY()</f>
        <v>45400</v>
      </c>
      <c r="K165" s="10">
        <f ca="1">+H165-J165</f>
        <v>662</v>
      </c>
      <c r="L165" s="10">
        <f ca="1">((K165*1)/30)</f>
        <v>22.066666666666666</v>
      </c>
      <c r="M165" s="13" t="str">
        <f ca="1">IF(K165&lt;0,"VENCIDO",IF(AND(K165&gt;0,K165&lt;120),"PROXIMO A VENCER","ACTIVO"))</f>
        <v>ACTIVO</v>
      </c>
      <c r="N165" s="66" t="s">
        <v>218</v>
      </c>
      <c r="O165" s="66" t="s">
        <v>109</v>
      </c>
      <c r="P165" s="6"/>
      <c r="Q165" s="6"/>
      <c r="R165" s="6"/>
      <c r="S165" s="6"/>
    </row>
    <row r="166" spans="1:19" ht="121.5">
      <c r="A166" s="6">
        <v>2021</v>
      </c>
      <c r="B166" s="6" t="s">
        <v>516</v>
      </c>
      <c r="C166" s="67" t="s">
        <v>21</v>
      </c>
      <c r="D166" s="6" t="s">
        <v>517</v>
      </c>
      <c r="E166" s="7" t="s">
        <v>69</v>
      </c>
      <c r="F166" s="7" t="s">
        <v>210</v>
      </c>
      <c r="G166" s="63">
        <v>44228</v>
      </c>
      <c r="H166" s="9">
        <v>46053</v>
      </c>
      <c r="I166" s="66" t="s">
        <v>180</v>
      </c>
      <c r="J166" s="9">
        <f ca="1">TODAY()</f>
        <v>45400</v>
      </c>
      <c r="K166" s="10">
        <f ca="1">+H166-J166</f>
        <v>653</v>
      </c>
      <c r="L166" s="10">
        <f ca="1">((K166*1)/30)</f>
        <v>21.766666666666666</v>
      </c>
      <c r="M166" s="13" t="str">
        <f ca="1">IF(K166&lt;0,"VENCIDO",IF(AND(K166&gt;0,K166&lt;120),"PROXIMO A VENCER","ACTIVO"))</f>
        <v>ACTIVO</v>
      </c>
      <c r="N166" s="66" t="s">
        <v>218</v>
      </c>
      <c r="O166" s="66" t="s">
        <v>109</v>
      </c>
      <c r="P166" s="6"/>
      <c r="Q166" s="6"/>
      <c r="R166" s="6"/>
      <c r="S166" s="6"/>
    </row>
    <row r="167" spans="1:19" ht="121.5">
      <c r="A167" s="6">
        <v>2021</v>
      </c>
      <c r="B167" s="6" t="s">
        <v>518</v>
      </c>
      <c r="C167" s="67" t="s">
        <v>21</v>
      </c>
      <c r="D167" s="6" t="s">
        <v>519</v>
      </c>
      <c r="E167" s="7" t="s">
        <v>69</v>
      </c>
      <c r="F167" s="7" t="s">
        <v>210</v>
      </c>
      <c r="G167" s="63">
        <v>44228</v>
      </c>
      <c r="H167" s="9">
        <v>46053</v>
      </c>
      <c r="I167" s="66" t="s">
        <v>180</v>
      </c>
      <c r="J167" s="9">
        <f ca="1">TODAY()</f>
        <v>45400</v>
      </c>
      <c r="K167" s="10">
        <f ca="1">+H167-J167</f>
        <v>653</v>
      </c>
      <c r="L167" s="10">
        <f ca="1">((K167*1)/30)</f>
        <v>21.766666666666666</v>
      </c>
      <c r="M167" s="13" t="str">
        <f ca="1">IF(K167&lt;0,"VENCIDO",IF(AND(K167&gt;0,K167&lt;120),"PROXIMO A VENCER","ACTIVO"))</f>
        <v>ACTIVO</v>
      </c>
      <c r="N167" s="66" t="s">
        <v>218</v>
      </c>
      <c r="O167" s="66" t="s">
        <v>109</v>
      </c>
      <c r="P167" s="6"/>
      <c r="Q167" s="6"/>
      <c r="R167" s="6"/>
      <c r="S167" s="6"/>
    </row>
    <row r="168" spans="1:19" ht="76.5">
      <c r="A168" s="68">
        <v>2021</v>
      </c>
      <c r="B168" s="68" t="s">
        <v>522</v>
      </c>
      <c r="C168" s="68" t="s">
        <v>523</v>
      </c>
      <c r="D168" s="69" t="s">
        <v>524</v>
      </c>
      <c r="E168" s="68" t="s">
        <v>413</v>
      </c>
      <c r="F168" s="68" t="s">
        <v>525</v>
      </c>
      <c r="G168" s="70">
        <v>44439</v>
      </c>
      <c r="H168" s="70">
        <v>46264</v>
      </c>
      <c r="I168" s="68" t="s">
        <v>526</v>
      </c>
      <c r="J168" s="9">
        <f ca="1">TODAY()</f>
        <v>45400</v>
      </c>
      <c r="K168" s="10">
        <f ca="1">+H168-J168</f>
        <v>864</v>
      </c>
      <c r="L168" s="10">
        <f ca="1">((K168*1)/30)</f>
        <v>28.8</v>
      </c>
      <c r="M168" s="13" t="str">
        <f ca="1">IF(K168&lt;0,"VENCIDO",IF(AND(K168&gt;0,K168&lt;120),"PROXIMO A VENCER","ACTIVO"))</f>
        <v>ACTIVO</v>
      </c>
      <c r="N168" s="68" t="s">
        <v>527</v>
      </c>
      <c r="O168" s="68" t="s">
        <v>528</v>
      </c>
      <c r="P168" s="68"/>
      <c r="Q168" s="71" t="s">
        <v>529</v>
      </c>
      <c r="R168" s="68"/>
      <c r="S168" s="68" t="s">
        <v>530</v>
      </c>
    </row>
    <row r="169" spans="1:19" ht="121.5">
      <c r="A169" s="66">
        <v>2020</v>
      </c>
      <c r="B169" s="66" t="s">
        <v>531</v>
      </c>
      <c r="C169" s="67" t="s">
        <v>21</v>
      </c>
      <c r="D169" s="66" t="s">
        <v>532</v>
      </c>
      <c r="E169" s="7" t="s">
        <v>69</v>
      </c>
      <c r="F169" s="7" t="s">
        <v>210</v>
      </c>
      <c r="G169" s="72">
        <v>44187</v>
      </c>
      <c r="H169" s="73">
        <v>46012</v>
      </c>
      <c r="I169" s="66" t="s">
        <v>180</v>
      </c>
      <c r="J169" s="9">
        <f ca="1">TODAY()</f>
        <v>45400</v>
      </c>
      <c r="K169" s="10">
        <f ca="1">+H169-J169</f>
        <v>612</v>
      </c>
      <c r="L169" s="10">
        <f ca="1">((K169*1)/30)</f>
        <v>20.399999999999999</v>
      </c>
      <c r="M169" s="13" t="str">
        <f ca="1">IF(K169&lt;0,"VENCIDO",IF(AND(K169&gt;0,K169&lt;120),"PROXIMO A VENCER","ACTIVO"))</f>
        <v>ACTIVO</v>
      </c>
      <c r="N169" s="66" t="s">
        <v>218</v>
      </c>
      <c r="O169" s="66" t="s">
        <v>109</v>
      </c>
      <c r="P169" s="66"/>
      <c r="Q169" s="66"/>
      <c r="R169" s="66"/>
      <c r="S169" s="66"/>
    </row>
    <row r="170" spans="1:19" ht="121.5">
      <c r="A170" s="6">
        <v>2020</v>
      </c>
      <c r="B170" s="6" t="s">
        <v>533</v>
      </c>
      <c r="C170" s="7" t="s">
        <v>21</v>
      </c>
      <c r="D170" s="6" t="s">
        <v>534</v>
      </c>
      <c r="E170" s="7" t="s">
        <v>69</v>
      </c>
      <c r="F170" s="7" t="s">
        <v>210</v>
      </c>
      <c r="G170" s="63">
        <v>44184</v>
      </c>
      <c r="H170" s="9">
        <v>46009</v>
      </c>
      <c r="I170" s="6" t="s">
        <v>180</v>
      </c>
      <c r="J170" s="9">
        <f ca="1">TODAY()</f>
        <v>45400</v>
      </c>
      <c r="K170" s="10">
        <f ca="1">+H170-J170</f>
        <v>609</v>
      </c>
      <c r="L170" s="10">
        <f ca="1">((K170*1)/30)</f>
        <v>20.3</v>
      </c>
      <c r="M170" s="13" t="str">
        <f ca="1">IF(K170&lt;0,"VENCIDO",IF(AND(K170&gt;0,K170&lt;120),"PROXIMO A VENCER","ACTIVO"))</f>
        <v>ACTIVO</v>
      </c>
      <c r="N170" s="6" t="s">
        <v>218</v>
      </c>
      <c r="O170" s="6" t="s">
        <v>109</v>
      </c>
      <c r="P170" s="6"/>
      <c r="Q170" s="6"/>
      <c r="R170" s="6"/>
      <c r="S170" s="6"/>
    </row>
    <row r="171" spans="1:19" ht="121.5">
      <c r="A171" s="6">
        <v>2020</v>
      </c>
      <c r="B171" s="6" t="s">
        <v>535</v>
      </c>
      <c r="C171" s="7" t="s">
        <v>21</v>
      </c>
      <c r="D171" s="6" t="s">
        <v>536</v>
      </c>
      <c r="E171" s="7" t="s">
        <v>69</v>
      </c>
      <c r="F171" s="7" t="s">
        <v>210</v>
      </c>
      <c r="G171" s="63">
        <v>44172</v>
      </c>
      <c r="H171" s="9">
        <v>45997</v>
      </c>
      <c r="I171" s="6" t="s">
        <v>180</v>
      </c>
      <c r="J171" s="9">
        <f ca="1">TODAY()</f>
        <v>45400</v>
      </c>
      <c r="K171" s="10">
        <f ca="1">+H171-J171</f>
        <v>597</v>
      </c>
      <c r="L171" s="10">
        <f ca="1">((K171*1)/30)</f>
        <v>19.899999999999999</v>
      </c>
      <c r="M171" s="13" t="str">
        <f ca="1">IF(K171&lt;0,"VENCIDO",IF(AND(K171&gt;0,K171&lt;120),"PROXIMO A VENCER","ACTIVO"))</f>
        <v>ACTIVO</v>
      </c>
      <c r="N171" s="6" t="s">
        <v>218</v>
      </c>
      <c r="O171" s="6" t="s">
        <v>109</v>
      </c>
      <c r="P171" s="6"/>
      <c r="Q171" s="6"/>
      <c r="R171" s="6"/>
      <c r="S171" s="6"/>
    </row>
    <row r="172" spans="1:19" ht="121.5">
      <c r="A172" s="6">
        <v>2020</v>
      </c>
      <c r="B172" s="6" t="s">
        <v>537</v>
      </c>
      <c r="C172" s="7" t="s">
        <v>21</v>
      </c>
      <c r="D172" s="6" t="s">
        <v>538</v>
      </c>
      <c r="E172" s="7" t="s">
        <v>69</v>
      </c>
      <c r="F172" s="7" t="s">
        <v>210</v>
      </c>
      <c r="G172" s="63">
        <v>44168</v>
      </c>
      <c r="H172" s="9">
        <v>45993</v>
      </c>
      <c r="I172" s="6" t="s">
        <v>180</v>
      </c>
      <c r="J172" s="9">
        <f ca="1">TODAY()</f>
        <v>45400</v>
      </c>
      <c r="K172" s="10">
        <f ca="1">+H172-J172</f>
        <v>593</v>
      </c>
      <c r="L172" s="10">
        <f ca="1">((K172*1)/30)</f>
        <v>19.766666666666666</v>
      </c>
      <c r="M172" s="13" t="str">
        <f ca="1">IF(K172&lt;0,"VENCIDO",IF(AND(K172&gt;0,K172&lt;120),"PROXIMO A VENCER","ACTIVO"))</f>
        <v>ACTIVO</v>
      </c>
      <c r="N172" s="6" t="s">
        <v>218</v>
      </c>
      <c r="O172" s="6" t="s">
        <v>109</v>
      </c>
      <c r="P172" s="6"/>
      <c r="Q172" s="6"/>
      <c r="R172" s="6"/>
      <c r="S172" s="6"/>
    </row>
    <row r="173" spans="1:19" ht="121.5">
      <c r="A173" s="6">
        <v>2020</v>
      </c>
      <c r="B173" s="6" t="s">
        <v>541</v>
      </c>
      <c r="C173" s="7" t="s">
        <v>21</v>
      </c>
      <c r="D173" s="6" t="s">
        <v>542</v>
      </c>
      <c r="E173" s="7" t="s">
        <v>69</v>
      </c>
      <c r="F173" s="7" t="s">
        <v>210</v>
      </c>
      <c r="G173" s="63">
        <v>44096</v>
      </c>
      <c r="H173" s="9">
        <v>45921</v>
      </c>
      <c r="I173" s="6" t="s">
        <v>180</v>
      </c>
      <c r="J173" s="9">
        <f ca="1">TODAY()</f>
        <v>45400</v>
      </c>
      <c r="K173" s="10">
        <f ca="1">+H173-J173</f>
        <v>521</v>
      </c>
      <c r="L173" s="10">
        <f ca="1">((K173*1)/30)</f>
        <v>17.366666666666667</v>
      </c>
      <c r="M173" s="13" t="str">
        <f ca="1">IF(K173&lt;0,"VENCIDO",IF(AND(K173&gt;0,K173&lt;120),"PROXIMO A VENCER","ACTIVO"))</f>
        <v>ACTIVO</v>
      </c>
      <c r="N173" s="6" t="s">
        <v>543</v>
      </c>
      <c r="O173" s="6" t="s">
        <v>109</v>
      </c>
      <c r="P173" s="6"/>
      <c r="Q173" s="6"/>
      <c r="R173" s="6"/>
      <c r="S173" s="6"/>
    </row>
    <row r="174" spans="1:19" ht="121.5">
      <c r="A174" s="6">
        <v>2020</v>
      </c>
      <c r="B174" s="6" t="s">
        <v>544</v>
      </c>
      <c r="C174" s="7" t="s">
        <v>21</v>
      </c>
      <c r="D174" s="6" t="s">
        <v>545</v>
      </c>
      <c r="E174" s="7" t="s">
        <v>69</v>
      </c>
      <c r="F174" s="7" t="s">
        <v>210</v>
      </c>
      <c r="G174" s="63">
        <v>44160</v>
      </c>
      <c r="H174" s="9">
        <v>45985</v>
      </c>
      <c r="I174" s="6" t="s">
        <v>180</v>
      </c>
      <c r="J174" s="9">
        <f ca="1">TODAY()</f>
        <v>45400</v>
      </c>
      <c r="K174" s="10">
        <f ca="1">+H174-J174</f>
        <v>585</v>
      </c>
      <c r="L174" s="10">
        <f ca="1">((K174*1)/30)</f>
        <v>19.5</v>
      </c>
      <c r="M174" s="13" t="str">
        <f ca="1">IF(K174&lt;0,"VENCIDO",IF(AND(K174&gt;0,K174&lt;120),"PROXIMO A VENCER","ACTIVO"))</f>
        <v>ACTIVO</v>
      </c>
      <c r="N174" s="6" t="s">
        <v>543</v>
      </c>
      <c r="O174" s="6" t="s">
        <v>109</v>
      </c>
      <c r="P174" s="6"/>
      <c r="Q174" s="6"/>
      <c r="R174" s="6"/>
      <c r="S174" s="6"/>
    </row>
    <row r="175" spans="1:19" ht="121.5">
      <c r="A175" s="6">
        <v>2020</v>
      </c>
      <c r="B175" s="6" t="s">
        <v>550</v>
      </c>
      <c r="C175" s="7" t="s">
        <v>21</v>
      </c>
      <c r="D175" s="6" t="s">
        <v>551</v>
      </c>
      <c r="E175" s="7" t="s">
        <v>69</v>
      </c>
      <c r="F175" s="7" t="s">
        <v>210</v>
      </c>
      <c r="G175" s="63">
        <v>44169</v>
      </c>
      <c r="H175" s="9">
        <v>45994</v>
      </c>
      <c r="I175" s="6" t="s">
        <v>180</v>
      </c>
      <c r="J175" s="9">
        <f ca="1">TODAY()</f>
        <v>45400</v>
      </c>
      <c r="K175" s="10">
        <f ca="1">+H175-J175</f>
        <v>594</v>
      </c>
      <c r="L175" s="10">
        <f ca="1">((K175*1)/30)</f>
        <v>19.8</v>
      </c>
      <c r="M175" s="13" t="str">
        <f ca="1">IF(K175&lt;0,"VENCIDO",IF(AND(K175&gt;0,K175&lt;120),"PROXIMO A VENCER","ACTIVO"))</f>
        <v>ACTIVO</v>
      </c>
      <c r="N175" s="6" t="s">
        <v>543</v>
      </c>
      <c r="O175" s="6" t="s">
        <v>109</v>
      </c>
      <c r="P175" s="6"/>
      <c r="Q175" s="6"/>
      <c r="R175" s="6"/>
      <c r="S175" s="6"/>
    </row>
    <row r="176" spans="1:19" ht="121.5">
      <c r="A176" s="6">
        <v>2020</v>
      </c>
      <c r="B176" s="6" t="s">
        <v>552</v>
      </c>
      <c r="C176" s="7" t="s">
        <v>21</v>
      </c>
      <c r="D176" s="6" t="s">
        <v>553</v>
      </c>
      <c r="E176" s="7" t="s">
        <v>554</v>
      </c>
      <c r="F176" s="7" t="s">
        <v>210</v>
      </c>
      <c r="G176" s="63">
        <v>44130</v>
      </c>
      <c r="H176" s="9">
        <v>45955</v>
      </c>
      <c r="I176" s="6" t="s">
        <v>180</v>
      </c>
      <c r="J176" s="9">
        <f ca="1">TODAY()</f>
        <v>45400</v>
      </c>
      <c r="K176" s="10">
        <f ca="1">+H176-J176</f>
        <v>555</v>
      </c>
      <c r="L176" s="10">
        <f ca="1">((K176*1)/30)</f>
        <v>18.5</v>
      </c>
      <c r="M176" s="13" t="str">
        <f ca="1">IF(K176&lt;0,"VENCIDO",IF(AND(K176&gt;0,K176&lt;120),"PROXIMO A VENCER","ACTIVO"))</f>
        <v>ACTIVO</v>
      </c>
      <c r="N176" s="6" t="s">
        <v>543</v>
      </c>
      <c r="O176" s="6" t="s">
        <v>109</v>
      </c>
      <c r="P176" s="6"/>
      <c r="Q176" s="6"/>
      <c r="R176" s="6"/>
      <c r="S176" s="6"/>
    </row>
    <row r="177" spans="1:19" ht="121.5">
      <c r="A177" s="6">
        <v>2020</v>
      </c>
      <c r="B177" s="6" t="s">
        <v>555</v>
      </c>
      <c r="C177" s="7" t="s">
        <v>21</v>
      </c>
      <c r="D177" s="6" t="s">
        <v>556</v>
      </c>
      <c r="E177" s="7" t="s">
        <v>69</v>
      </c>
      <c r="F177" s="7" t="s">
        <v>210</v>
      </c>
      <c r="G177" s="63">
        <v>44162</v>
      </c>
      <c r="H177" s="9">
        <v>45987</v>
      </c>
      <c r="I177" s="6" t="s">
        <v>180</v>
      </c>
      <c r="J177" s="9">
        <f ca="1">TODAY()</f>
        <v>45400</v>
      </c>
      <c r="K177" s="10">
        <f ca="1">+H177-J177</f>
        <v>587</v>
      </c>
      <c r="L177" s="10">
        <f ca="1">((K177*1)/30)</f>
        <v>19.566666666666666</v>
      </c>
      <c r="M177" s="13" t="str">
        <f ca="1">IF(K177&lt;0,"VENCIDO",IF(AND(K177&gt;0,K177&lt;120),"PROXIMO A VENCER","ACTIVO"))</f>
        <v>ACTIVO</v>
      </c>
      <c r="N177" s="6" t="s">
        <v>543</v>
      </c>
      <c r="O177" s="6" t="s">
        <v>109</v>
      </c>
      <c r="P177" s="6"/>
      <c r="Q177" s="6"/>
      <c r="R177" s="6"/>
      <c r="S177" s="6"/>
    </row>
    <row r="178" spans="1:19" ht="121.5">
      <c r="A178" s="6">
        <v>2020</v>
      </c>
      <c r="B178" s="6" t="s">
        <v>557</v>
      </c>
      <c r="C178" s="7" t="s">
        <v>21</v>
      </c>
      <c r="D178" s="6" t="s">
        <v>558</v>
      </c>
      <c r="E178" s="7" t="s">
        <v>554</v>
      </c>
      <c r="F178" s="7" t="s">
        <v>210</v>
      </c>
      <c r="G178" s="63">
        <v>44165</v>
      </c>
      <c r="H178" s="63">
        <v>45990</v>
      </c>
      <c r="I178" s="6" t="s">
        <v>180</v>
      </c>
      <c r="J178" s="9">
        <f ca="1">TODAY()</f>
        <v>45400</v>
      </c>
      <c r="K178" s="10">
        <f ca="1">+H178-J178</f>
        <v>590</v>
      </c>
      <c r="L178" s="10">
        <f ca="1">((K178*1)/30)</f>
        <v>19.666666666666668</v>
      </c>
      <c r="M178" s="13" t="str">
        <f ca="1">IF(K178&lt;0,"VENCIDO",IF(AND(K178&gt;0,K178&lt;120),"PROXIMO A VENCER","ACTIVO"))</f>
        <v>ACTIVO</v>
      </c>
      <c r="N178" s="6" t="s">
        <v>543</v>
      </c>
      <c r="O178" s="6" t="s">
        <v>109</v>
      </c>
      <c r="P178" s="6"/>
      <c r="Q178" s="6"/>
      <c r="R178" s="6"/>
      <c r="S178" s="6"/>
    </row>
    <row r="179" spans="1:19" ht="121.5">
      <c r="A179" s="6">
        <v>2020</v>
      </c>
      <c r="B179" s="6" t="s">
        <v>562</v>
      </c>
      <c r="C179" s="7" t="s">
        <v>21</v>
      </c>
      <c r="D179" s="6" t="s">
        <v>563</v>
      </c>
      <c r="E179" s="7" t="s">
        <v>69</v>
      </c>
      <c r="F179" s="7" t="s">
        <v>210</v>
      </c>
      <c r="G179" s="63">
        <v>44185</v>
      </c>
      <c r="H179" s="63">
        <v>46010</v>
      </c>
      <c r="I179" s="6" t="s">
        <v>180</v>
      </c>
      <c r="J179" s="9">
        <f ca="1">TODAY()</f>
        <v>45400</v>
      </c>
      <c r="K179" s="10">
        <f ca="1">+H179-J179</f>
        <v>610</v>
      </c>
      <c r="L179" s="10">
        <f ca="1">((K179*1)/30)</f>
        <v>20.333333333333332</v>
      </c>
      <c r="M179" s="13" t="str">
        <f ca="1">IF(K179&lt;0,"VENCIDO",IF(AND(K179&gt;0,K179&lt;120),"PROXIMO A VENCER","ACTIVO"))</f>
        <v>ACTIVO</v>
      </c>
      <c r="N179" s="6" t="s">
        <v>543</v>
      </c>
      <c r="O179" s="6" t="s">
        <v>109</v>
      </c>
      <c r="P179" s="6"/>
      <c r="Q179" s="6"/>
      <c r="R179" s="6"/>
      <c r="S179" s="6"/>
    </row>
    <row r="180" spans="1:19" ht="121.5">
      <c r="A180" s="6">
        <v>2020</v>
      </c>
      <c r="B180" s="6" t="s">
        <v>564</v>
      </c>
      <c r="C180" s="7" t="s">
        <v>21</v>
      </c>
      <c r="D180" s="6" t="s">
        <v>565</v>
      </c>
      <c r="E180" s="7" t="s">
        <v>69</v>
      </c>
      <c r="F180" s="7" t="s">
        <v>210</v>
      </c>
      <c r="G180" s="63">
        <v>44888</v>
      </c>
      <c r="H180" s="57">
        <v>45618</v>
      </c>
      <c r="I180" s="6" t="s">
        <v>338</v>
      </c>
      <c r="J180" s="9">
        <f ca="1">TODAY()</f>
        <v>45400</v>
      </c>
      <c r="K180" s="10">
        <f ca="1">+H180-J180</f>
        <v>218</v>
      </c>
      <c r="L180" s="10">
        <f ca="1">((K180*1)/30)</f>
        <v>7.2666666666666666</v>
      </c>
      <c r="M180" s="13" t="str">
        <f ca="1">IF(K180&lt;0,"VENCIDO",IF(AND(K180&gt;0,K180&lt;120),"PROXIMO A VENCER","ACTIVO"))</f>
        <v>ACTIVO</v>
      </c>
      <c r="N180" s="6" t="s">
        <v>543</v>
      </c>
      <c r="O180" s="6" t="s">
        <v>109</v>
      </c>
      <c r="P180" s="6"/>
      <c r="Q180" s="6"/>
      <c r="R180" s="6"/>
      <c r="S180" s="6"/>
    </row>
    <row r="181" spans="1:19" ht="121.5">
      <c r="A181" s="6">
        <v>2020</v>
      </c>
      <c r="B181" s="6" t="s">
        <v>566</v>
      </c>
      <c r="C181" s="7" t="s">
        <v>21</v>
      </c>
      <c r="D181" s="6" t="s">
        <v>567</v>
      </c>
      <c r="E181" s="7" t="s">
        <v>69</v>
      </c>
      <c r="F181" s="7" t="s">
        <v>210</v>
      </c>
      <c r="G181" s="63">
        <v>44166</v>
      </c>
      <c r="H181" s="63">
        <v>45991</v>
      </c>
      <c r="I181" s="6" t="s">
        <v>180</v>
      </c>
      <c r="J181" s="9">
        <f ca="1">TODAY()</f>
        <v>45400</v>
      </c>
      <c r="K181" s="10">
        <f ca="1">+H181-J181</f>
        <v>591</v>
      </c>
      <c r="L181" s="10">
        <f ca="1">((K181*1)/30)</f>
        <v>19.7</v>
      </c>
      <c r="M181" s="13" t="str">
        <f ca="1">IF(K181&lt;0,"VENCIDO",IF(AND(K181&gt;0,K181&lt;120),"PROXIMO A VENCER","ACTIVO"))</f>
        <v>ACTIVO</v>
      </c>
      <c r="N181" s="6" t="s">
        <v>543</v>
      </c>
      <c r="O181" s="6" t="s">
        <v>109</v>
      </c>
      <c r="P181" s="6"/>
      <c r="Q181" s="6"/>
      <c r="R181" s="6"/>
      <c r="S181" s="6"/>
    </row>
    <row r="182" spans="1:19" ht="107.25">
      <c r="A182" s="6">
        <v>2020</v>
      </c>
      <c r="B182" s="66" t="s">
        <v>570</v>
      </c>
      <c r="C182" s="7" t="s">
        <v>484</v>
      </c>
      <c r="D182" s="6" t="s">
        <v>571</v>
      </c>
      <c r="E182" s="7" t="s">
        <v>69</v>
      </c>
      <c r="F182" s="7" t="s">
        <v>549</v>
      </c>
      <c r="G182" s="63">
        <v>45232</v>
      </c>
      <c r="H182" s="63">
        <v>45597</v>
      </c>
      <c r="I182" s="6" t="s">
        <v>267</v>
      </c>
      <c r="J182" s="9">
        <f ca="1">TODAY()</f>
        <v>45400</v>
      </c>
      <c r="K182" s="10">
        <f ca="1">+H182-J182</f>
        <v>197</v>
      </c>
      <c r="L182" s="10">
        <f ca="1">((K182*1)/30)</f>
        <v>6.5666666666666664</v>
      </c>
      <c r="M182" s="13" t="str">
        <f ca="1">IF(K182&lt;0,"VENCIDO",IF(AND(K182&gt;0,K182&lt;120),"PROXIMO A VENCER","ACTIVO"))</f>
        <v>ACTIVO</v>
      </c>
      <c r="N182" s="6" t="s">
        <v>543</v>
      </c>
      <c r="O182" s="6" t="s">
        <v>109</v>
      </c>
      <c r="P182" s="6"/>
      <c r="Q182" s="6"/>
      <c r="R182" s="6"/>
      <c r="S182" s="6"/>
    </row>
    <row r="183" spans="1:19" ht="121.5">
      <c r="A183" s="66">
        <v>2020</v>
      </c>
      <c r="B183" s="66" t="s">
        <v>575</v>
      </c>
      <c r="C183" s="67" t="s">
        <v>21</v>
      </c>
      <c r="D183" s="6" t="s">
        <v>576</v>
      </c>
      <c r="E183" s="7" t="s">
        <v>69</v>
      </c>
      <c r="F183" s="7" t="s">
        <v>210</v>
      </c>
      <c r="G183" s="63">
        <v>44134</v>
      </c>
      <c r="H183" s="63">
        <v>45959</v>
      </c>
      <c r="I183" s="6" t="s">
        <v>180</v>
      </c>
      <c r="J183" s="9">
        <f ca="1">TODAY()</f>
        <v>45400</v>
      </c>
      <c r="K183" s="10">
        <f ca="1">+H183-J183</f>
        <v>559</v>
      </c>
      <c r="L183" s="10">
        <f ca="1">((K183*1)/30)</f>
        <v>18.633333333333333</v>
      </c>
      <c r="M183" s="13" t="str">
        <f ca="1">IF(K183&lt;0,"VENCIDO",IF(AND(K183&gt;0,K183&lt;120),"PROXIMO A VENCER","ACTIVO"))</f>
        <v>ACTIVO</v>
      </c>
      <c r="N183" s="6" t="s">
        <v>543</v>
      </c>
      <c r="O183" s="6" t="s">
        <v>109</v>
      </c>
      <c r="P183" s="6"/>
      <c r="Q183" s="6"/>
      <c r="R183" s="6"/>
      <c r="S183" s="6"/>
    </row>
    <row r="184" spans="1:19" ht="121.5">
      <c r="A184" s="66">
        <v>2020</v>
      </c>
      <c r="B184" s="66" t="s">
        <v>577</v>
      </c>
      <c r="C184" s="67" t="s">
        <v>21</v>
      </c>
      <c r="D184" s="66" t="s">
        <v>578</v>
      </c>
      <c r="E184" s="7" t="s">
        <v>69</v>
      </c>
      <c r="F184" s="7" t="s">
        <v>210</v>
      </c>
      <c r="G184" s="72">
        <v>44856</v>
      </c>
      <c r="H184" s="72">
        <v>45586</v>
      </c>
      <c r="I184" s="66" t="s">
        <v>338</v>
      </c>
      <c r="J184" s="9">
        <f ca="1">TODAY()</f>
        <v>45400</v>
      </c>
      <c r="K184" s="10">
        <f ca="1">+H184-J184</f>
        <v>186</v>
      </c>
      <c r="L184" s="10">
        <f ca="1">((K184*1)/30)</f>
        <v>6.2</v>
      </c>
      <c r="M184" s="13" t="str">
        <f ca="1">IF(K184&lt;0,"VENCIDO",IF(AND(K184&gt;0,K184&lt;120),"PROXIMO A VENCER","ACTIVO"))</f>
        <v>ACTIVO</v>
      </c>
      <c r="N184" s="6" t="s">
        <v>543</v>
      </c>
      <c r="O184" s="6" t="s">
        <v>109</v>
      </c>
      <c r="P184" s="6"/>
      <c r="Q184" s="66"/>
      <c r="R184" s="66"/>
      <c r="S184" s="66"/>
    </row>
    <row r="185" spans="1:19" ht="121.5">
      <c r="A185" s="6">
        <v>2020</v>
      </c>
      <c r="B185" s="6" t="s">
        <v>579</v>
      </c>
      <c r="C185" s="7" t="s">
        <v>21</v>
      </c>
      <c r="D185" s="6" t="s">
        <v>580</v>
      </c>
      <c r="E185" s="7" t="s">
        <v>69</v>
      </c>
      <c r="F185" s="7" t="s">
        <v>210</v>
      </c>
      <c r="G185" s="63">
        <v>45227</v>
      </c>
      <c r="H185" s="63">
        <v>46322</v>
      </c>
      <c r="I185" s="6" t="s">
        <v>217</v>
      </c>
      <c r="J185" s="9">
        <f ca="1">TODAY()</f>
        <v>45400</v>
      </c>
      <c r="K185" s="10">
        <f ca="1">+H185-J185</f>
        <v>922</v>
      </c>
      <c r="L185" s="10">
        <f ca="1">((K185*1)/30)</f>
        <v>30.733333333333334</v>
      </c>
      <c r="M185" s="13" t="str">
        <f ca="1">IF(K185&lt;0,"VENCIDO",IF(AND(K185&gt;0,K185&lt;120),"PROXIMO A VENCER","ACTIVO"))</f>
        <v>ACTIVO</v>
      </c>
      <c r="N185" s="6" t="s">
        <v>543</v>
      </c>
      <c r="O185" s="6" t="s">
        <v>109</v>
      </c>
      <c r="P185" s="6"/>
      <c r="Q185" s="6"/>
      <c r="R185" s="6"/>
      <c r="S185" s="6"/>
    </row>
    <row r="186" spans="1:19" ht="121.5">
      <c r="A186" s="6">
        <v>2020</v>
      </c>
      <c r="B186" s="6" t="s">
        <v>581</v>
      </c>
      <c r="C186" s="7" t="s">
        <v>21</v>
      </c>
      <c r="D186" s="6" t="s">
        <v>582</v>
      </c>
      <c r="E186" s="7" t="s">
        <v>69</v>
      </c>
      <c r="F186" s="7" t="s">
        <v>210</v>
      </c>
      <c r="G186" s="63">
        <v>44131</v>
      </c>
      <c r="H186" s="63">
        <v>45956</v>
      </c>
      <c r="I186" s="6" t="s">
        <v>180</v>
      </c>
      <c r="J186" s="9">
        <f ca="1">TODAY()</f>
        <v>45400</v>
      </c>
      <c r="K186" s="10">
        <f ca="1">+H186-J186</f>
        <v>556</v>
      </c>
      <c r="L186" s="10">
        <f ca="1">((K186*1)/30)</f>
        <v>18.533333333333335</v>
      </c>
      <c r="M186" s="13" t="str">
        <f ca="1">IF(K186&lt;0,"VENCIDO",IF(AND(K186&gt;0,K186&lt;120),"PROXIMO A VENCER","ACTIVO"))</f>
        <v>ACTIVO</v>
      </c>
      <c r="N186" s="6" t="s">
        <v>543</v>
      </c>
      <c r="O186" s="6" t="s">
        <v>109</v>
      </c>
      <c r="P186" s="6"/>
      <c r="Q186" s="6"/>
      <c r="R186" s="6"/>
      <c r="S186" s="6"/>
    </row>
    <row r="187" spans="1:19" ht="121.5">
      <c r="A187" s="6">
        <v>2020</v>
      </c>
      <c r="B187" s="6" t="s">
        <v>583</v>
      </c>
      <c r="C187" s="7" t="s">
        <v>21</v>
      </c>
      <c r="D187" s="6" t="s">
        <v>584</v>
      </c>
      <c r="E187" s="7" t="s">
        <v>69</v>
      </c>
      <c r="F187" s="7" t="s">
        <v>210</v>
      </c>
      <c r="G187" s="63">
        <v>44103</v>
      </c>
      <c r="H187" s="63">
        <v>45928</v>
      </c>
      <c r="I187" s="6" t="s">
        <v>180</v>
      </c>
      <c r="J187" s="9">
        <f ca="1">TODAY()</f>
        <v>45400</v>
      </c>
      <c r="K187" s="10">
        <f ca="1">+H187-J187</f>
        <v>528</v>
      </c>
      <c r="L187" s="10">
        <f ca="1">((K187*1)/30)</f>
        <v>17.600000000000001</v>
      </c>
      <c r="M187" s="13" t="str">
        <f ca="1">IF(K187&lt;0,"VENCIDO",IF(AND(K187&gt;0,K187&lt;120),"PROXIMO A VENCER","ACTIVO"))</f>
        <v>ACTIVO</v>
      </c>
      <c r="N187" s="6" t="s">
        <v>543</v>
      </c>
      <c r="O187" s="6" t="s">
        <v>109</v>
      </c>
      <c r="P187" s="6"/>
      <c r="Q187" s="6"/>
      <c r="R187" s="6"/>
      <c r="S187" s="6"/>
    </row>
    <row r="188" spans="1:19" ht="121.5">
      <c r="A188" s="6">
        <v>2020</v>
      </c>
      <c r="B188" s="6" t="s">
        <v>588</v>
      </c>
      <c r="C188" s="7" t="s">
        <v>21</v>
      </c>
      <c r="D188" s="6" t="s">
        <v>589</v>
      </c>
      <c r="E188" s="7" t="s">
        <v>69</v>
      </c>
      <c r="F188" s="7" t="s">
        <v>210</v>
      </c>
      <c r="G188" s="63">
        <v>44090</v>
      </c>
      <c r="H188" s="63">
        <v>45915</v>
      </c>
      <c r="I188" s="6" t="s">
        <v>180</v>
      </c>
      <c r="J188" s="9">
        <f ca="1">TODAY()</f>
        <v>45400</v>
      </c>
      <c r="K188" s="10">
        <f ca="1">+H188-J188</f>
        <v>515</v>
      </c>
      <c r="L188" s="10">
        <f ca="1">((K188*1)/30)</f>
        <v>17.166666666666668</v>
      </c>
      <c r="M188" s="13" t="str">
        <f ca="1">IF(K188&lt;0,"VENCIDO",IF(AND(K188&gt;0,K188&lt;120),"PROXIMO A VENCER","ACTIVO"))</f>
        <v>ACTIVO</v>
      </c>
      <c r="N188" s="6" t="s">
        <v>543</v>
      </c>
      <c r="O188" s="6" t="s">
        <v>109</v>
      </c>
      <c r="P188" s="6"/>
      <c r="Q188" s="6"/>
      <c r="R188" s="6"/>
      <c r="S188" s="6"/>
    </row>
    <row r="189" spans="1:19" ht="121.5">
      <c r="A189" s="74">
        <v>2020</v>
      </c>
      <c r="B189" s="74"/>
      <c r="C189" s="75" t="s">
        <v>21</v>
      </c>
      <c r="D189" s="74" t="s">
        <v>591</v>
      </c>
      <c r="E189" s="75" t="s">
        <v>69</v>
      </c>
      <c r="F189" s="75" t="s">
        <v>210</v>
      </c>
      <c r="G189" s="76">
        <v>44083</v>
      </c>
      <c r="H189" s="76">
        <v>45908</v>
      </c>
      <c r="I189" s="74" t="s">
        <v>180</v>
      </c>
      <c r="J189" s="9">
        <f ca="1">TODAY()</f>
        <v>45400</v>
      </c>
      <c r="K189" s="10">
        <f ca="1">+H189-J189</f>
        <v>508</v>
      </c>
      <c r="L189" s="10">
        <f ca="1">((K189*1)/30)</f>
        <v>16.933333333333334</v>
      </c>
      <c r="M189" s="13" t="str">
        <f ca="1">IF(K189&lt;0,"VENCIDO",IF(AND(K189&gt;0,K189&lt;120),"PROXIMO A VENCER","ACTIVO"))</f>
        <v>ACTIVO</v>
      </c>
      <c r="N189" s="75" t="s">
        <v>149</v>
      </c>
      <c r="O189" s="74" t="s">
        <v>109</v>
      </c>
      <c r="P189" s="74"/>
      <c r="Q189" s="74"/>
      <c r="R189" s="74"/>
      <c r="S189" s="74"/>
    </row>
    <row r="190" spans="1:19" ht="121.5">
      <c r="A190" s="6">
        <v>2020</v>
      </c>
      <c r="B190" s="6" t="s">
        <v>592</v>
      </c>
      <c r="C190" s="7" t="s">
        <v>21</v>
      </c>
      <c r="D190" s="6" t="s">
        <v>593</v>
      </c>
      <c r="E190" s="7" t="s">
        <v>413</v>
      </c>
      <c r="F190" s="7" t="s">
        <v>210</v>
      </c>
      <c r="G190" s="63">
        <v>44061</v>
      </c>
      <c r="H190" s="63">
        <v>45886</v>
      </c>
      <c r="I190" s="6" t="s">
        <v>180</v>
      </c>
      <c r="J190" s="9">
        <f ca="1">TODAY()</f>
        <v>45400</v>
      </c>
      <c r="K190" s="10">
        <f ca="1">+H190-J190</f>
        <v>486</v>
      </c>
      <c r="L190" s="10">
        <f ca="1">((K190*1)/30)</f>
        <v>16.2</v>
      </c>
      <c r="M190" s="13" t="str">
        <f ca="1">IF(K190&lt;0,"VENCIDO",IF(AND(K190&gt;0,K190&lt;120),"PROXIMO A VENCER","ACTIVO"))</f>
        <v>ACTIVO</v>
      </c>
      <c r="N190" s="7" t="s">
        <v>149</v>
      </c>
      <c r="O190" s="6" t="s">
        <v>109</v>
      </c>
      <c r="P190" s="6"/>
      <c r="Q190" s="6"/>
      <c r="R190" s="6"/>
      <c r="S190" s="6"/>
    </row>
    <row r="191" spans="1:19" ht="107.25">
      <c r="A191" s="6">
        <v>2020</v>
      </c>
      <c r="B191" s="6" t="s">
        <v>594</v>
      </c>
      <c r="C191" s="7" t="s">
        <v>595</v>
      </c>
      <c r="D191" s="6" t="s">
        <v>596</v>
      </c>
      <c r="E191" s="7" t="s">
        <v>413</v>
      </c>
      <c r="F191" s="7" t="s">
        <v>597</v>
      </c>
      <c r="G191" s="63">
        <v>45175</v>
      </c>
      <c r="H191" s="63">
        <v>46270</v>
      </c>
      <c r="I191" s="6" t="s">
        <v>217</v>
      </c>
      <c r="J191" s="9">
        <f ca="1">TODAY()</f>
        <v>45400</v>
      </c>
      <c r="K191" s="10">
        <f ca="1">+H191-J191</f>
        <v>870</v>
      </c>
      <c r="L191" s="10">
        <f ca="1">((K191*1)/30)</f>
        <v>29</v>
      </c>
      <c r="M191" s="13" t="str">
        <f ca="1">IF(K191&lt;0,"VENCIDO",IF(AND(K191&gt;0,K191&lt;120),"PROXIMO A VENCER","ACTIVO"))</f>
        <v>ACTIVO</v>
      </c>
      <c r="N191" s="6" t="s">
        <v>149</v>
      </c>
      <c r="O191" s="6" t="s">
        <v>109</v>
      </c>
      <c r="P191" s="7"/>
      <c r="Q191" s="6"/>
      <c r="R191" s="6"/>
      <c r="S191" s="6"/>
    </row>
    <row r="192" spans="1:19" ht="121.5">
      <c r="A192" s="6">
        <v>2020</v>
      </c>
      <c r="B192" s="6" t="s">
        <v>607</v>
      </c>
      <c r="C192" s="7" t="s">
        <v>21</v>
      </c>
      <c r="D192" s="6" t="s">
        <v>608</v>
      </c>
      <c r="E192" s="7" t="s">
        <v>69</v>
      </c>
      <c r="F192" s="7" t="s">
        <v>210</v>
      </c>
      <c r="G192" s="63">
        <v>44070</v>
      </c>
      <c r="H192" s="9">
        <v>45895</v>
      </c>
      <c r="I192" s="7" t="s">
        <v>180</v>
      </c>
      <c r="J192" s="9">
        <f ca="1">TODAY()</f>
        <v>45400</v>
      </c>
      <c r="K192" s="10">
        <f ca="1">+H192-J192</f>
        <v>495</v>
      </c>
      <c r="L192" s="10">
        <f ca="1">((K192*1)/30)</f>
        <v>16.5</v>
      </c>
      <c r="M192" s="13" t="str">
        <f ca="1">IF(K192&lt;0,"VENCIDO",IF(AND(K192&gt;0,K192&lt;120),"PROXIMO A VENCER","ACTIVO"))</f>
        <v>ACTIVO</v>
      </c>
      <c r="N192" s="7" t="s">
        <v>149</v>
      </c>
      <c r="O192" s="7" t="s">
        <v>109</v>
      </c>
      <c r="P192" s="6"/>
      <c r="Q192" s="6"/>
      <c r="R192" s="6"/>
      <c r="S192" s="6"/>
    </row>
    <row r="193" spans="1:19" ht="121.5">
      <c r="A193" s="6">
        <v>2020</v>
      </c>
      <c r="B193" s="6" t="s">
        <v>609</v>
      </c>
      <c r="C193" s="7" t="s">
        <v>21</v>
      </c>
      <c r="D193" s="6" t="s">
        <v>610</v>
      </c>
      <c r="E193" s="7" t="s">
        <v>233</v>
      </c>
      <c r="F193" s="7" t="s">
        <v>210</v>
      </c>
      <c r="G193" s="63">
        <v>44068</v>
      </c>
      <c r="H193" s="9">
        <v>45893</v>
      </c>
      <c r="I193" s="7" t="s">
        <v>180</v>
      </c>
      <c r="J193" s="9">
        <f ca="1">TODAY()</f>
        <v>45400</v>
      </c>
      <c r="K193" s="10">
        <f ca="1">+H193-J193</f>
        <v>493</v>
      </c>
      <c r="L193" s="10">
        <f ca="1">((K193*1)/30)</f>
        <v>16.433333333333334</v>
      </c>
      <c r="M193" s="13" t="str">
        <f ca="1">IF(K193&lt;0,"VENCIDO",IF(AND(K193&gt;0,K193&lt;120),"PROXIMO A VENCER","ACTIVO"))</f>
        <v>ACTIVO</v>
      </c>
      <c r="N193" s="7" t="s">
        <v>149</v>
      </c>
      <c r="O193" s="7" t="s">
        <v>109</v>
      </c>
      <c r="P193" s="6"/>
      <c r="Q193" s="6"/>
      <c r="R193" s="6"/>
      <c r="S193" s="6"/>
    </row>
    <row r="194" spans="1:19" ht="121.5">
      <c r="A194" s="6">
        <v>2020</v>
      </c>
      <c r="B194" s="6" t="s">
        <v>611</v>
      </c>
      <c r="C194" s="7" t="s">
        <v>21</v>
      </c>
      <c r="D194" s="6" t="s">
        <v>612</v>
      </c>
      <c r="E194" s="7" t="s">
        <v>69</v>
      </c>
      <c r="F194" s="7" t="s">
        <v>210</v>
      </c>
      <c r="G194" s="63">
        <v>44057</v>
      </c>
      <c r="H194" s="9">
        <v>45882</v>
      </c>
      <c r="I194" s="7" t="s">
        <v>180</v>
      </c>
      <c r="J194" s="9">
        <f ca="1">TODAY()</f>
        <v>45400</v>
      </c>
      <c r="K194" s="10">
        <f ca="1">+H194-J194</f>
        <v>482</v>
      </c>
      <c r="L194" s="10">
        <f ca="1">((K194*1)/30)</f>
        <v>16.066666666666666</v>
      </c>
      <c r="M194" s="13" t="str">
        <f ca="1">IF(K194&lt;0,"VENCIDO",IF(AND(K194&gt;0,K194&lt;120),"PROXIMO A VENCER","ACTIVO"))</f>
        <v>ACTIVO</v>
      </c>
      <c r="N194" s="7" t="s">
        <v>149</v>
      </c>
      <c r="O194" s="7" t="s">
        <v>109</v>
      </c>
      <c r="P194" s="6"/>
      <c r="Q194" s="6"/>
      <c r="R194" s="6"/>
      <c r="S194" s="6"/>
    </row>
    <row r="195" spans="1:19" ht="121.5">
      <c r="A195" s="6">
        <v>2020</v>
      </c>
      <c r="B195" s="6" t="s">
        <v>613</v>
      </c>
      <c r="C195" s="7" t="s">
        <v>21</v>
      </c>
      <c r="D195" s="6" t="s">
        <v>614</v>
      </c>
      <c r="E195" s="7" t="s">
        <v>69</v>
      </c>
      <c r="F195" s="7" t="s">
        <v>210</v>
      </c>
      <c r="G195" s="63">
        <v>44063</v>
      </c>
      <c r="H195" s="9">
        <v>45888</v>
      </c>
      <c r="I195" s="7" t="s">
        <v>180</v>
      </c>
      <c r="J195" s="9">
        <f ca="1">TODAY()</f>
        <v>45400</v>
      </c>
      <c r="K195" s="10">
        <f ca="1">+H195-J195</f>
        <v>488</v>
      </c>
      <c r="L195" s="10">
        <f ca="1">((K195*1)/30)</f>
        <v>16.266666666666666</v>
      </c>
      <c r="M195" s="13" t="str">
        <f ca="1">IF(K195&lt;0,"VENCIDO",IF(AND(K195&gt;0,K195&lt;120),"PROXIMO A VENCER","ACTIVO"))</f>
        <v>ACTIVO</v>
      </c>
      <c r="N195" s="7" t="s">
        <v>149</v>
      </c>
      <c r="O195" s="7" t="s">
        <v>109</v>
      </c>
      <c r="P195" s="6"/>
      <c r="Q195" s="6"/>
      <c r="R195" s="6"/>
      <c r="S195" s="6"/>
    </row>
    <row r="196" spans="1:19" ht="121.5">
      <c r="A196" s="67">
        <v>2020</v>
      </c>
      <c r="B196" s="67" t="s">
        <v>615</v>
      </c>
      <c r="C196" s="67" t="s">
        <v>21</v>
      </c>
      <c r="D196" s="66" t="s">
        <v>616</v>
      </c>
      <c r="E196" s="67" t="s">
        <v>69</v>
      </c>
      <c r="F196" s="67" t="s">
        <v>210</v>
      </c>
      <c r="G196" s="72">
        <v>44061</v>
      </c>
      <c r="H196" s="73">
        <v>45886</v>
      </c>
      <c r="I196" s="67" t="s">
        <v>180</v>
      </c>
      <c r="J196" s="9">
        <f ca="1">TODAY()</f>
        <v>45400</v>
      </c>
      <c r="K196" s="10">
        <f ca="1">+H196-J196</f>
        <v>486</v>
      </c>
      <c r="L196" s="10">
        <f ca="1">((K196*1)/30)</f>
        <v>16.2</v>
      </c>
      <c r="M196" s="13" t="str">
        <f ca="1">IF(K196&lt;0,"VENCIDO",IF(AND(K196&gt;0,K196&lt;120),"PROXIMO A VENCER","ACTIVO"))</f>
        <v>ACTIVO</v>
      </c>
      <c r="N196" s="67" t="s">
        <v>149</v>
      </c>
      <c r="O196" s="67" t="s">
        <v>109</v>
      </c>
      <c r="P196" s="66"/>
      <c r="Q196" s="66"/>
      <c r="R196" s="66"/>
      <c r="S196" s="66"/>
    </row>
    <row r="197" spans="1:19" ht="121.5">
      <c r="A197" s="6">
        <v>2020</v>
      </c>
      <c r="B197" s="6" t="s">
        <v>617</v>
      </c>
      <c r="C197" s="7" t="s">
        <v>21</v>
      </c>
      <c r="D197" s="6" t="s">
        <v>618</v>
      </c>
      <c r="E197" s="7" t="s">
        <v>69</v>
      </c>
      <c r="F197" s="7" t="s">
        <v>210</v>
      </c>
      <c r="G197" s="63">
        <v>44070</v>
      </c>
      <c r="H197" s="9">
        <v>45895</v>
      </c>
      <c r="I197" s="7" t="s">
        <v>180</v>
      </c>
      <c r="J197" s="9">
        <f ca="1">TODAY()</f>
        <v>45400</v>
      </c>
      <c r="K197" s="10">
        <f ca="1">+H197-J197</f>
        <v>495</v>
      </c>
      <c r="L197" s="10">
        <f ca="1">((K197*1)/30)</f>
        <v>16.5</v>
      </c>
      <c r="M197" s="13" t="str">
        <f ca="1">IF(K197&lt;0,"VENCIDO",IF(AND(K197&gt;0,K197&lt;120),"PROXIMO A VENCER","ACTIVO"))</f>
        <v>ACTIVO</v>
      </c>
      <c r="N197" s="7" t="s">
        <v>149</v>
      </c>
      <c r="O197" s="7" t="s">
        <v>109</v>
      </c>
      <c r="P197" s="6"/>
      <c r="Q197" s="6"/>
      <c r="R197" s="6"/>
      <c r="S197" s="6"/>
    </row>
    <row r="198" spans="1:19" ht="121.5">
      <c r="A198" s="6">
        <v>2020</v>
      </c>
      <c r="B198" s="6" t="s">
        <v>619</v>
      </c>
      <c r="C198" s="7" t="s">
        <v>21</v>
      </c>
      <c r="D198" s="6" t="s">
        <v>620</v>
      </c>
      <c r="E198" s="7" t="s">
        <v>69</v>
      </c>
      <c r="F198" s="7" t="s">
        <v>210</v>
      </c>
      <c r="G198" s="63">
        <v>44061</v>
      </c>
      <c r="H198" s="9">
        <v>45886</v>
      </c>
      <c r="I198" s="7" t="s">
        <v>180</v>
      </c>
      <c r="J198" s="9">
        <f ca="1">TODAY()</f>
        <v>45400</v>
      </c>
      <c r="K198" s="10">
        <f ca="1">+H198-J198</f>
        <v>486</v>
      </c>
      <c r="L198" s="10">
        <f ca="1">((K198*1)/30)</f>
        <v>16.2</v>
      </c>
      <c r="M198" s="13" t="str">
        <f ca="1">IF(K198&lt;0,"VENCIDO",IF(AND(K198&gt;0,K198&lt;120),"PROXIMO A VENCER","ACTIVO"))</f>
        <v>ACTIVO</v>
      </c>
      <c r="N198" s="7" t="s">
        <v>149</v>
      </c>
      <c r="O198" s="7" t="s">
        <v>109</v>
      </c>
      <c r="P198" s="6"/>
      <c r="Q198" s="6"/>
      <c r="R198" s="6"/>
      <c r="S198" s="6"/>
    </row>
    <row r="199" spans="1:19" ht="121.5">
      <c r="A199" s="6">
        <v>2020</v>
      </c>
      <c r="B199" s="6" t="s">
        <v>621</v>
      </c>
      <c r="C199" s="7" t="s">
        <v>21</v>
      </c>
      <c r="D199" s="6" t="s">
        <v>622</v>
      </c>
      <c r="E199" s="7" t="s">
        <v>69</v>
      </c>
      <c r="F199" s="7" t="s">
        <v>210</v>
      </c>
      <c r="G199" s="63">
        <v>44061</v>
      </c>
      <c r="H199" s="9">
        <v>45886</v>
      </c>
      <c r="I199" s="7" t="s">
        <v>180</v>
      </c>
      <c r="J199" s="9">
        <f ca="1">TODAY()</f>
        <v>45400</v>
      </c>
      <c r="K199" s="10">
        <f ca="1">+H199-J199</f>
        <v>486</v>
      </c>
      <c r="L199" s="10">
        <f ca="1">((K199*1)/30)</f>
        <v>16.2</v>
      </c>
      <c r="M199" s="13" t="str">
        <f ca="1">IF(K199&lt;0,"VENCIDO",IF(AND(K199&gt;0,K199&lt;120),"PROXIMO A VENCER","ACTIVO"))</f>
        <v>ACTIVO</v>
      </c>
      <c r="N199" s="7" t="s">
        <v>149</v>
      </c>
      <c r="O199" s="7" t="s">
        <v>109</v>
      </c>
      <c r="P199" s="6"/>
      <c r="Q199" s="6"/>
      <c r="R199" s="6"/>
      <c r="S199" s="6"/>
    </row>
    <row r="200" spans="1:19" ht="198">
      <c r="A200" s="7">
        <v>2020</v>
      </c>
      <c r="B200" s="7" t="s">
        <v>625</v>
      </c>
      <c r="C200" s="77" t="s">
        <v>21</v>
      </c>
      <c r="D200" s="6" t="s">
        <v>626</v>
      </c>
      <c r="E200" s="7" t="s">
        <v>69</v>
      </c>
      <c r="F200" s="7" t="s">
        <v>210</v>
      </c>
      <c r="G200" s="63">
        <v>43998</v>
      </c>
      <c r="H200" s="9">
        <v>45823</v>
      </c>
      <c r="I200" s="7" t="s">
        <v>102</v>
      </c>
      <c r="J200" s="9">
        <f ca="1">TODAY()</f>
        <v>45400</v>
      </c>
      <c r="K200" s="10">
        <f ca="1">+H200-J200</f>
        <v>423</v>
      </c>
      <c r="L200" s="10">
        <f ca="1">((K200*1)/30)</f>
        <v>14.1</v>
      </c>
      <c r="M200" s="13" t="str">
        <f ca="1">IF(K200&lt;0,"VENCIDO",IF(AND(K200&gt;0,K200&lt;120),"PROXIMO A VENCER","ACTIVO"))</f>
        <v>ACTIVO</v>
      </c>
      <c r="N200" s="7" t="s">
        <v>149</v>
      </c>
      <c r="O200" s="6" t="s">
        <v>109</v>
      </c>
      <c r="P200" s="6"/>
      <c r="Q200" s="6"/>
      <c r="R200" s="6" t="s">
        <v>627</v>
      </c>
      <c r="S200" s="6"/>
    </row>
    <row r="201" spans="1:19" ht="121.5">
      <c r="A201" s="7">
        <v>2020</v>
      </c>
      <c r="B201" s="7" t="s">
        <v>628</v>
      </c>
      <c r="C201" s="77" t="s">
        <v>21</v>
      </c>
      <c r="D201" s="6" t="s">
        <v>629</v>
      </c>
      <c r="E201" s="7" t="s">
        <v>69</v>
      </c>
      <c r="F201" s="7" t="s">
        <v>210</v>
      </c>
      <c r="G201" s="63">
        <v>43987</v>
      </c>
      <c r="H201" s="9">
        <v>45812</v>
      </c>
      <c r="I201" s="7" t="s">
        <v>102</v>
      </c>
      <c r="J201" s="9">
        <f ca="1">TODAY()</f>
        <v>45400</v>
      </c>
      <c r="K201" s="10">
        <f ca="1">+H201-J201</f>
        <v>412</v>
      </c>
      <c r="L201" s="10">
        <f ca="1">((K201*1)/30)</f>
        <v>13.733333333333333</v>
      </c>
      <c r="M201" s="13" t="str">
        <f ca="1">IF(K201&lt;0,"VENCIDO",IF(AND(K201&gt;0,K201&lt;120),"PROXIMO A VENCER","ACTIVO"))</f>
        <v>ACTIVO</v>
      </c>
      <c r="N201" s="7" t="s">
        <v>149</v>
      </c>
      <c r="O201" s="6" t="s">
        <v>109</v>
      </c>
      <c r="P201" s="6"/>
      <c r="Q201" s="6"/>
      <c r="R201" s="6"/>
      <c r="S201" s="6"/>
    </row>
    <row r="202" spans="1:19" ht="121.5">
      <c r="A202" s="7">
        <v>2020</v>
      </c>
      <c r="B202" s="7" t="s">
        <v>630</v>
      </c>
      <c r="C202" s="7" t="s">
        <v>21</v>
      </c>
      <c r="D202" s="6" t="s">
        <v>631</v>
      </c>
      <c r="E202" s="7" t="s">
        <v>69</v>
      </c>
      <c r="F202" s="7" t="s">
        <v>210</v>
      </c>
      <c r="G202" s="63">
        <v>43970</v>
      </c>
      <c r="H202" s="63">
        <v>45795</v>
      </c>
      <c r="I202" s="6" t="s">
        <v>180</v>
      </c>
      <c r="J202" s="9">
        <f ca="1">TODAY()</f>
        <v>45400</v>
      </c>
      <c r="K202" s="10">
        <f ca="1">+H202-J202</f>
        <v>395</v>
      </c>
      <c r="L202" s="10">
        <f ca="1">((K202*1)/30)</f>
        <v>13.166666666666666</v>
      </c>
      <c r="M202" s="13" t="str">
        <f ca="1">IF(K202&lt;0,"VENCIDO",IF(AND(K202&gt;0,K202&lt;120),"PROXIMO A VENCER","ACTIVO"))</f>
        <v>ACTIVO</v>
      </c>
      <c r="N202" s="7" t="s">
        <v>149</v>
      </c>
      <c r="O202" s="6" t="s">
        <v>109</v>
      </c>
      <c r="P202" s="6"/>
      <c r="Q202" s="6"/>
      <c r="R202" s="6"/>
      <c r="S202" s="6"/>
    </row>
    <row r="203" spans="1:19" ht="121.5">
      <c r="A203" s="7">
        <v>2020</v>
      </c>
      <c r="B203" s="7" t="s">
        <v>639</v>
      </c>
      <c r="C203" s="77" t="s">
        <v>21</v>
      </c>
      <c r="D203" s="6" t="s">
        <v>640</v>
      </c>
      <c r="E203" s="7" t="s">
        <v>69</v>
      </c>
      <c r="F203" s="7" t="s">
        <v>210</v>
      </c>
      <c r="G203" s="63">
        <v>43937</v>
      </c>
      <c r="H203" s="9">
        <v>45762</v>
      </c>
      <c r="I203" s="7" t="s">
        <v>180</v>
      </c>
      <c r="J203" s="9">
        <f ca="1">TODAY()</f>
        <v>45400</v>
      </c>
      <c r="K203" s="10">
        <f ca="1">+H203-J203</f>
        <v>362</v>
      </c>
      <c r="L203" s="10">
        <f ca="1">((K203*1)/30)</f>
        <v>12.066666666666666</v>
      </c>
      <c r="M203" s="13" t="str">
        <f ca="1">IF(K203&lt;0,"VENCIDO",IF(AND(K203&gt;0,K203&lt;120),"PROXIMO A VENCER","ACTIVO"))</f>
        <v>ACTIVO</v>
      </c>
      <c r="N203" s="7" t="s">
        <v>149</v>
      </c>
      <c r="O203" s="7" t="s">
        <v>109</v>
      </c>
      <c r="P203" s="6"/>
      <c r="Q203" s="6"/>
      <c r="R203" s="6" t="s">
        <v>641</v>
      </c>
      <c r="S203" s="6"/>
    </row>
    <row r="204" spans="1:19" ht="152.25">
      <c r="A204" s="7">
        <v>2020</v>
      </c>
      <c r="B204" s="7" t="s">
        <v>642</v>
      </c>
      <c r="C204" s="77" t="s">
        <v>484</v>
      </c>
      <c r="D204" s="6" t="s">
        <v>643</v>
      </c>
      <c r="E204" s="7" t="s">
        <v>69</v>
      </c>
      <c r="F204" s="7" t="s">
        <v>644</v>
      </c>
      <c r="G204" s="63">
        <v>43894</v>
      </c>
      <c r="H204" s="9">
        <v>45719</v>
      </c>
      <c r="I204" s="7" t="s">
        <v>102</v>
      </c>
      <c r="J204" s="9">
        <f ca="1">TODAY()</f>
        <v>45400</v>
      </c>
      <c r="K204" s="10">
        <f ca="1">+H204-J204</f>
        <v>319</v>
      </c>
      <c r="L204" s="10">
        <f ca="1">((K204*1)/30)</f>
        <v>10.633333333333333</v>
      </c>
      <c r="M204" s="13" t="str">
        <f ca="1">IF(K204&lt;0,"VENCIDO",IF(AND(K204&gt;0,K204&lt;120),"PROXIMO A VENCER","ACTIVO"))</f>
        <v>ACTIVO</v>
      </c>
      <c r="N204" s="7" t="s">
        <v>149</v>
      </c>
      <c r="O204" s="7" t="s">
        <v>109</v>
      </c>
      <c r="P204" s="6"/>
      <c r="Q204" s="6"/>
      <c r="R204" s="6"/>
      <c r="S204" s="6"/>
    </row>
    <row r="205" spans="1:19" ht="121.5">
      <c r="A205" s="7">
        <v>2020</v>
      </c>
      <c r="B205" s="7">
        <v>4</v>
      </c>
      <c r="C205" s="77" t="s">
        <v>21</v>
      </c>
      <c r="D205" s="6" t="s">
        <v>648</v>
      </c>
      <c r="E205" s="7" t="s">
        <v>69</v>
      </c>
      <c r="F205" s="7" t="s">
        <v>649</v>
      </c>
      <c r="G205" s="63">
        <v>43893</v>
      </c>
      <c r="H205" s="9">
        <v>45718</v>
      </c>
      <c r="I205" s="7" t="s">
        <v>102</v>
      </c>
      <c r="J205" s="9">
        <f ca="1">TODAY()</f>
        <v>45400</v>
      </c>
      <c r="K205" s="10">
        <f ca="1">+H205-J205</f>
        <v>318</v>
      </c>
      <c r="L205" s="10">
        <f ca="1">((K205*1)/30)</f>
        <v>10.6</v>
      </c>
      <c r="M205" s="13" t="str">
        <f ca="1">IF(K205&lt;0,"VENCIDO",IF(AND(K205&gt;0,K205&lt;120),"PROXIMO A VENCER","ACTIVO"))</f>
        <v>ACTIVO</v>
      </c>
      <c r="N205" s="7" t="s">
        <v>149</v>
      </c>
      <c r="O205" s="7" t="s">
        <v>109</v>
      </c>
      <c r="P205" s="7"/>
      <c r="Q205" s="80" t="s">
        <v>650</v>
      </c>
      <c r="R205" s="7"/>
      <c r="S205" s="7" t="s">
        <v>406</v>
      </c>
    </row>
    <row r="206" spans="1:19" ht="91.5">
      <c r="A206" s="7">
        <v>2020</v>
      </c>
      <c r="B206" s="7">
        <v>3</v>
      </c>
      <c r="C206" s="77" t="s">
        <v>21</v>
      </c>
      <c r="D206" s="6" t="s">
        <v>651</v>
      </c>
      <c r="E206" s="7" t="s">
        <v>413</v>
      </c>
      <c r="F206" s="7" t="s">
        <v>652</v>
      </c>
      <c r="G206" s="63">
        <v>43853</v>
      </c>
      <c r="H206" s="9">
        <v>45679</v>
      </c>
      <c r="I206" s="7" t="s">
        <v>102</v>
      </c>
      <c r="J206" s="9">
        <f ca="1">TODAY()</f>
        <v>45400</v>
      </c>
      <c r="K206" s="10">
        <f ca="1">+H206-J206</f>
        <v>279</v>
      </c>
      <c r="L206" s="10">
        <f ca="1">((K206*1)/30)</f>
        <v>9.3000000000000007</v>
      </c>
      <c r="M206" s="13" t="str">
        <f ca="1">IF(K206&lt;0,"VENCIDO",IF(AND(K206&gt;0,K206&lt;120),"PROXIMO A VENCER","ACTIVO"))</f>
        <v>ACTIVO</v>
      </c>
      <c r="N206" s="7" t="s">
        <v>149</v>
      </c>
      <c r="O206" s="7" t="s">
        <v>109</v>
      </c>
      <c r="P206" s="7"/>
      <c r="Q206" s="7"/>
      <c r="R206" s="7"/>
      <c r="S206" s="7" t="s">
        <v>406</v>
      </c>
    </row>
    <row r="207" spans="1:19" ht="121.5">
      <c r="A207" s="7">
        <v>2020</v>
      </c>
      <c r="B207" s="7">
        <v>2</v>
      </c>
      <c r="C207" s="77" t="s">
        <v>21</v>
      </c>
      <c r="D207" s="6" t="s">
        <v>653</v>
      </c>
      <c r="E207" s="7" t="s">
        <v>69</v>
      </c>
      <c r="F207" s="7" t="s">
        <v>210</v>
      </c>
      <c r="G207" s="63">
        <v>43886</v>
      </c>
      <c r="H207" s="9">
        <v>45712</v>
      </c>
      <c r="I207" s="7" t="s">
        <v>102</v>
      </c>
      <c r="J207" s="9">
        <f ca="1">TODAY()</f>
        <v>45400</v>
      </c>
      <c r="K207" s="10">
        <f ca="1">+H207-J207</f>
        <v>312</v>
      </c>
      <c r="L207" s="10">
        <f ca="1">((K207*1)/30)</f>
        <v>10.4</v>
      </c>
      <c r="M207" s="13" t="str">
        <f ca="1">IF(K207&lt;0,"VENCIDO",IF(AND(K207&gt;0,K207&lt;120),"PROXIMO A VENCER","ACTIVO"))</f>
        <v>ACTIVO</v>
      </c>
      <c r="N207" s="7" t="s">
        <v>149</v>
      </c>
      <c r="O207" s="7" t="s">
        <v>109</v>
      </c>
      <c r="P207" s="7"/>
      <c r="Q207" s="7" t="s">
        <v>654</v>
      </c>
      <c r="R207" s="7"/>
      <c r="S207" s="7" t="s">
        <v>406</v>
      </c>
    </row>
    <row r="208" spans="1:19" ht="51">
      <c r="A208" s="68">
        <v>2020</v>
      </c>
      <c r="B208" s="68">
        <v>1</v>
      </c>
      <c r="C208" s="68" t="s">
        <v>655</v>
      </c>
      <c r="D208" s="69" t="s">
        <v>656</v>
      </c>
      <c r="E208" s="68" t="s">
        <v>233</v>
      </c>
      <c r="F208" s="68" t="s">
        <v>657</v>
      </c>
      <c r="G208" s="70">
        <v>44160</v>
      </c>
      <c r="H208" s="70">
        <v>45985</v>
      </c>
      <c r="I208" s="68" t="s">
        <v>180</v>
      </c>
      <c r="J208" s="9">
        <f ca="1">TODAY()</f>
        <v>45400</v>
      </c>
      <c r="K208" s="10">
        <f ca="1">+H208-J208</f>
        <v>585</v>
      </c>
      <c r="L208" s="10">
        <f ca="1">((K208*1)/30)</f>
        <v>19.5</v>
      </c>
      <c r="M208" s="13" t="str">
        <f ca="1">IF(K208&lt;0,"VENCIDO",IF(AND(K208&gt;0,K208&lt;120),"PROXIMO A VENCER","ACTIVO"))</f>
        <v>ACTIVO</v>
      </c>
      <c r="N208" s="68"/>
      <c r="O208" s="68" t="s">
        <v>528</v>
      </c>
      <c r="P208" s="68"/>
      <c r="Q208" s="71" t="s">
        <v>658</v>
      </c>
      <c r="R208" s="68"/>
      <c r="S208" s="68" t="s">
        <v>659</v>
      </c>
    </row>
    <row r="209" spans="1:19" ht="91.5">
      <c r="A209" s="7">
        <v>2019</v>
      </c>
      <c r="B209" s="7">
        <v>25</v>
      </c>
      <c r="C209" s="77" t="s">
        <v>21</v>
      </c>
      <c r="D209" s="6" t="s">
        <v>660</v>
      </c>
      <c r="E209" s="7" t="s">
        <v>661</v>
      </c>
      <c r="F209" s="77" t="s">
        <v>662</v>
      </c>
      <c r="G209" s="63">
        <v>43794</v>
      </c>
      <c r="H209" s="9">
        <v>45620</v>
      </c>
      <c r="I209" s="7" t="s">
        <v>102</v>
      </c>
      <c r="J209" s="9">
        <f ca="1">TODAY()</f>
        <v>45400</v>
      </c>
      <c r="K209" s="10">
        <f ca="1">+H209-J209</f>
        <v>220</v>
      </c>
      <c r="L209" s="10">
        <f ca="1">((K209*1)/30)</f>
        <v>7.333333333333333</v>
      </c>
      <c r="M209" s="13" t="str">
        <f ca="1">IF(K209&lt;0,"VENCIDO",IF(AND(K209&gt;0,K209&lt;120),"PROXIMO A VENCER","ACTIVO"))</f>
        <v>ACTIVO</v>
      </c>
      <c r="N209" s="7" t="s">
        <v>149</v>
      </c>
      <c r="O209" s="7" t="s">
        <v>109</v>
      </c>
      <c r="P209" s="7"/>
      <c r="Q209" s="7"/>
      <c r="R209" s="7"/>
      <c r="S209" s="7"/>
    </row>
    <row r="210" spans="1:19" ht="121.5">
      <c r="A210" s="77">
        <v>2019</v>
      </c>
      <c r="B210" s="77">
        <v>21</v>
      </c>
      <c r="C210" s="77" t="s">
        <v>666</v>
      </c>
      <c r="D210" s="5" t="s">
        <v>673</v>
      </c>
      <c r="E210" s="7" t="s">
        <v>69</v>
      </c>
      <c r="F210" s="77" t="s">
        <v>674</v>
      </c>
      <c r="G210" s="82">
        <v>43709</v>
      </c>
      <c r="H210" s="83">
        <v>45534</v>
      </c>
      <c r="I210" s="7" t="s">
        <v>102</v>
      </c>
      <c r="J210" s="9">
        <f ca="1">TODAY()</f>
        <v>45400</v>
      </c>
      <c r="K210" s="10">
        <f ca="1">+H210-J210</f>
        <v>134</v>
      </c>
      <c r="L210" s="10">
        <f ca="1">((K210*1)/30)</f>
        <v>4.4666666666666668</v>
      </c>
      <c r="M210" s="13" t="str">
        <f ca="1">IF(K210&lt;0,"VENCIDO",IF(AND(K210&gt;0,K210&lt;120),"PROXIMO A VENCER","ACTIVO"))</f>
        <v>ACTIVO</v>
      </c>
      <c r="N210" s="77" t="s">
        <v>675</v>
      </c>
      <c r="O210" s="7" t="s">
        <v>109</v>
      </c>
      <c r="P210" s="7"/>
      <c r="Q210" s="7"/>
      <c r="R210" s="7"/>
      <c r="S210" s="7"/>
    </row>
    <row r="211" spans="1:19" ht="107.25">
      <c r="A211" s="7">
        <v>2018</v>
      </c>
      <c r="B211" s="7">
        <v>28</v>
      </c>
      <c r="C211" s="77" t="s">
        <v>21</v>
      </c>
      <c r="D211" s="6" t="s">
        <v>733</v>
      </c>
      <c r="E211" s="7" t="s">
        <v>69</v>
      </c>
      <c r="F211" s="7" t="s">
        <v>720</v>
      </c>
      <c r="G211" s="9">
        <v>45188</v>
      </c>
      <c r="H211" s="86">
        <v>47014</v>
      </c>
      <c r="I211" s="7" t="s">
        <v>102</v>
      </c>
      <c r="J211" s="9">
        <f ca="1">TODAY()</f>
        <v>45400</v>
      </c>
      <c r="K211" s="10">
        <f ca="1">+H211-J211</f>
        <v>1614</v>
      </c>
      <c r="L211" s="10">
        <f ca="1">((K211*1)/30)</f>
        <v>53.8</v>
      </c>
      <c r="M211" s="13" t="str">
        <f ca="1">IF(K211&lt;0,"VENCIDO",IF(AND(K211&gt;0,K211&lt;120),"PROXIMO A VENCER","ACTIVO"))</f>
        <v>ACTIVO</v>
      </c>
      <c r="N211" s="7" t="s">
        <v>149</v>
      </c>
      <c r="O211" s="7" t="s">
        <v>109</v>
      </c>
      <c r="P211" s="52"/>
      <c r="Q211" s="80" t="s">
        <v>734</v>
      </c>
      <c r="R211" s="7"/>
      <c r="S211" s="7" t="s">
        <v>406</v>
      </c>
    </row>
    <row r="212" spans="1:19" ht="137.25">
      <c r="A212" s="7">
        <v>2018</v>
      </c>
      <c r="B212" s="7">
        <v>27</v>
      </c>
      <c r="C212" s="77" t="s">
        <v>484</v>
      </c>
      <c r="D212" s="6" t="s">
        <v>735</v>
      </c>
      <c r="E212" s="7" t="s">
        <v>69</v>
      </c>
      <c r="F212" s="7" t="s">
        <v>736</v>
      </c>
      <c r="G212" s="63">
        <v>44893</v>
      </c>
      <c r="H212" s="85">
        <v>45623</v>
      </c>
      <c r="I212" s="7" t="s">
        <v>165</v>
      </c>
      <c r="J212" s="9">
        <f ca="1">TODAY()</f>
        <v>45400</v>
      </c>
      <c r="K212" s="10">
        <f ca="1">+H212-J212</f>
        <v>223</v>
      </c>
      <c r="L212" s="10">
        <f ca="1">((K212*1)/30)</f>
        <v>7.4333333333333336</v>
      </c>
      <c r="M212" s="13" t="str">
        <f ca="1">IF(K212&lt;0,"VENCIDO",IF(AND(K212&gt;0,K212&lt;120),"PROXIMO A VENCER","ACTIVO"))</f>
        <v>ACTIVO</v>
      </c>
      <c r="N212" s="7" t="s">
        <v>149</v>
      </c>
      <c r="O212" s="7" t="s">
        <v>109</v>
      </c>
      <c r="P212" s="52"/>
      <c r="Q212" s="80" t="s">
        <v>737</v>
      </c>
      <c r="R212" s="7"/>
      <c r="S212" s="7" t="s">
        <v>406</v>
      </c>
    </row>
    <row r="213" spans="1:19" ht="137.25">
      <c r="A213" s="7">
        <v>2018</v>
      </c>
      <c r="B213" s="7">
        <v>26</v>
      </c>
      <c r="C213" s="77" t="s">
        <v>484</v>
      </c>
      <c r="D213" s="6" t="s">
        <v>738</v>
      </c>
      <c r="E213" s="7" t="s">
        <v>69</v>
      </c>
      <c r="F213" s="7" t="s">
        <v>739</v>
      </c>
      <c r="G213" s="9">
        <v>44858</v>
      </c>
      <c r="H213" s="9">
        <v>45588</v>
      </c>
      <c r="I213" s="7" t="s">
        <v>165</v>
      </c>
      <c r="J213" s="9">
        <f ca="1">TODAY()</f>
        <v>45400</v>
      </c>
      <c r="K213" s="10">
        <f ca="1">+H213-J213</f>
        <v>188</v>
      </c>
      <c r="L213" s="10">
        <f ca="1">((K213*1)/30)</f>
        <v>6.2666666666666666</v>
      </c>
      <c r="M213" s="13" t="str">
        <f ca="1">IF(K213&lt;0,"VENCIDO",IF(AND(K213&gt;0,K213&lt;120),"PROXIMO A VENCER","ACTIVO"))</f>
        <v>ACTIVO</v>
      </c>
      <c r="N213" s="7" t="s">
        <v>149</v>
      </c>
      <c r="O213" s="7" t="s">
        <v>109</v>
      </c>
      <c r="P213" s="52"/>
      <c r="Q213" s="7"/>
      <c r="R213" s="7"/>
      <c r="S213" s="7" t="s">
        <v>406</v>
      </c>
    </row>
    <row r="214" spans="1:19" ht="107.25">
      <c r="A214" s="7">
        <v>2018</v>
      </c>
      <c r="B214" s="7">
        <v>24</v>
      </c>
      <c r="C214" s="77" t="s">
        <v>21</v>
      </c>
      <c r="D214" s="6" t="s">
        <v>743</v>
      </c>
      <c r="E214" s="7" t="s">
        <v>69</v>
      </c>
      <c r="F214" s="7" t="s">
        <v>741</v>
      </c>
      <c r="G214" s="9">
        <v>45223</v>
      </c>
      <c r="H214" s="85">
        <v>47049</v>
      </c>
      <c r="I214" s="7" t="s">
        <v>102</v>
      </c>
      <c r="J214" s="9">
        <f ca="1">TODAY()</f>
        <v>45400</v>
      </c>
      <c r="K214" s="10">
        <f ca="1">+H214-J214</f>
        <v>1649</v>
      </c>
      <c r="L214" s="10">
        <f ca="1">((K214*1)/30)</f>
        <v>54.966666666666669</v>
      </c>
      <c r="M214" s="13" t="str">
        <f ca="1">IF(K214&lt;0,"VENCIDO",IF(AND(K214&gt;0,K214&lt;120),"PROXIMO A VENCER","ACTIVO"))</f>
        <v>ACTIVO</v>
      </c>
      <c r="N214" s="7" t="s">
        <v>149</v>
      </c>
      <c r="O214" s="7" t="s">
        <v>109</v>
      </c>
      <c r="P214" s="52"/>
      <c r="Q214" s="80" t="s">
        <v>744</v>
      </c>
      <c r="R214" s="7"/>
      <c r="S214" s="7" t="s">
        <v>406</v>
      </c>
    </row>
    <row r="215" spans="1:19" ht="107.25">
      <c r="A215" s="7">
        <v>2018</v>
      </c>
      <c r="B215" s="7">
        <v>23</v>
      </c>
      <c r="C215" s="77" t="s">
        <v>21</v>
      </c>
      <c r="D215" s="6" t="s">
        <v>745</v>
      </c>
      <c r="E215" s="7" t="s">
        <v>69</v>
      </c>
      <c r="F215" s="7" t="s">
        <v>741</v>
      </c>
      <c r="G215" s="9">
        <v>45146</v>
      </c>
      <c r="H215" s="87">
        <v>46972</v>
      </c>
      <c r="I215" s="7" t="s">
        <v>102</v>
      </c>
      <c r="J215" s="9">
        <f ca="1">TODAY()</f>
        <v>45400</v>
      </c>
      <c r="K215" s="10">
        <f ca="1">+H215-J215</f>
        <v>1572</v>
      </c>
      <c r="L215" s="10">
        <f ca="1">((K215*1)/30)</f>
        <v>52.4</v>
      </c>
      <c r="M215" s="13" t="str">
        <f ca="1">IF(K215&lt;0,"VENCIDO",IF(AND(K215&gt;0,K215&lt;120),"PROXIMO A VENCER","ACTIVO"))</f>
        <v>ACTIVO</v>
      </c>
      <c r="N215" s="7" t="s">
        <v>149</v>
      </c>
      <c r="O215" s="7" t="s">
        <v>109</v>
      </c>
      <c r="P215" s="7"/>
      <c r="Q215" s="80" t="s">
        <v>746</v>
      </c>
      <c r="R215" s="7"/>
      <c r="S215" s="7" t="s">
        <v>406</v>
      </c>
    </row>
    <row r="216" spans="1:19" ht="107.25">
      <c r="A216" s="7">
        <v>2018</v>
      </c>
      <c r="B216" s="7">
        <v>22</v>
      </c>
      <c r="C216" s="77" t="s">
        <v>21</v>
      </c>
      <c r="D216" s="6" t="s">
        <v>747</v>
      </c>
      <c r="E216" s="7" t="s">
        <v>69</v>
      </c>
      <c r="F216" s="7" t="s">
        <v>741</v>
      </c>
      <c r="G216" s="9">
        <v>45139</v>
      </c>
      <c r="H216" s="86">
        <v>47026</v>
      </c>
      <c r="I216" s="7" t="s">
        <v>102</v>
      </c>
      <c r="J216" s="9">
        <f ca="1">TODAY()</f>
        <v>45400</v>
      </c>
      <c r="K216" s="10">
        <f ca="1">+H216-J216</f>
        <v>1626</v>
      </c>
      <c r="L216" s="10">
        <f ca="1">((K216*1)/30)</f>
        <v>54.2</v>
      </c>
      <c r="M216" s="13" t="str">
        <f ca="1">IF(K216&lt;0,"VENCIDO",IF(AND(K216&gt;0,K216&lt;120),"PROXIMO A VENCER","ACTIVO"))</f>
        <v>ACTIVO</v>
      </c>
      <c r="N216" s="7" t="s">
        <v>149</v>
      </c>
      <c r="O216" s="7" t="s">
        <v>109</v>
      </c>
      <c r="P216" s="7"/>
      <c r="Q216" s="80" t="s">
        <v>748</v>
      </c>
      <c r="R216" s="7"/>
      <c r="S216" s="7" t="s">
        <v>406</v>
      </c>
    </row>
    <row r="217" spans="1:19" ht="107.25">
      <c r="A217" s="7">
        <v>2018</v>
      </c>
      <c r="B217" s="7">
        <v>21</v>
      </c>
      <c r="C217" s="77" t="s">
        <v>21</v>
      </c>
      <c r="D217" s="6" t="s">
        <v>749</v>
      </c>
      <c r="E217" s="7" t="s">
        <v>69</v>
      </c>
      <c r="F217" s="77" t="s">
        <v>750</v>
      </c>
      <c r="G217" s="9">
        <v>45166</v>
      </c>
      <c r="H217" s="9">
        <v>46992</v>
      </c>
      <c r="I217" s="7" t="s">
        <v>102</v>
      </c>
      <c r="J217" s="9">
        <f ca="1">TODAY()</f>
        <v>45400</v>
      </c>
      <c r="K217" s="10">
        <f ca="1">+H217-J217</f>
        <v>1592</v>
      </c>
      <c r="L217" s="10">
        <f ca="1">((K217*1)/30)</f>
        <v>53.06666666666667</v>
      </c>
      <c r="M217" s="13" t="str">
        <f ca="1">IF(K217&lt;0,"VENCIDO",IF(AND(K217&gt;0,K217&lt;120),"PROXIMO A VENCER","ACTIVO"))</f>
        <v>ACTIVO</v>
      </c>
      <c r="N217" s="7" t="s">
        <v>149</v>
      </c>
      <c r="O217" s="7" t="s">
        <v>109</v>
      </c>
      <c r="P217" s="7"/>
      <c r="Q217" s="80" t="s">
        <v>751</v>
      </c>
      <c r="R217" s="7"/>
      <c r="S217" s="7" t="s">
        <v>406</v>
      </c>
    </row>
    <row r="218" spans="1:19" ht="107.25">
      <c r="A218" s="7">
        <v>2018</v>
      </c>
      <c r="B218" s="7">
        <v>20</v>
      </c>
      <c r="C218" s="77" t="s">
        <v>21</v>
      </c>
      <c r="D218" s="6" t="s">
        <v>752</v>
      </c>
      <c r="E218" s="7" t="s">
        <v>69</v>
      </c>
      <c r="F218" s="7" t="s">
        <v>753</v>
      </c>
      <c r="G218" s="9">
        <v>45115</v>
      </c>
      <c r="H218" s="9">
        <v>46941</v>
      </c>
      <c r="I218" s="7" t="s">
        <v>102</v>
      </c>
      <c r="J218" s="9">
        <f ca="1">TODAY()</f>
        <v>45400</v>
      </c>
      <c r="K218" s="10">
        <f ca="1">+H218-J218</f>
        <v>1541</v>
      </c>
      <c r="L218" s="10">
        <f ca="1">((K218*1)/30)</f>
        <v>51.366666666666667</v>
      </c>
      <c r="M218" s="13" t="str">
        <f ca="1">IF(K218&lt;0,"VENCIDO",IF(AND(K218&gt;0,K218&lt;120),"PROXIMO A VENCER","ACTIVO"))</f>
        <v>ACTIVO</v>
      </c>
      <c r="N218" s="7" t="s">
        <v>149</v>
      </c>
      <c r="O218" s="7" t="s">
        <v>109</v>
      </c>
      <c r="P218" s="7"/>
      <c r="Q218" s="80" t="s">
        <v>754</v>
      </c>
      <c r="R218" s="7"/>
      <c r="S218" s="7" t="s">
        <v>406</v>
      </c>
    </row>
    <row r="219" spans="1:19" ht="107.25">
      <c r="A219" s="7">
        <v>2018</v>
      </c>
      <c r="B219" s="7">
        <v>19</v>
      </c>
      <c r="C219" s="77" t="s">
        <v>21</v>
      </c>
      <c r="D219" s="6" t="s">
        <v>755</v>
      </c>
      <c r="E219" s="7" t="s">
        <v>69</v>
      </c>
      <c r="F219" s="77" t="s">
        <v>750</v>
      </c>
      <c r="G219" s="9">
        <v>45082</v>
      </c>
      <c r="H219" s="9">
        <v>46908</v>
      </c>
      <c r="I219" s="7" t="s">
        <v>102</v>
      </c>
      <c r="J219" s="9">
        <f ca="1">TODAY()</f>
        <v>45400</v>
      </c>
      <c r="K219" s="10">
        <f ca="1">+H219-J219</f>
        <v>1508</v>
      </c>
      <c r="L219" s="10">
        <f ca="1">((K219*1)/30)</f>
        <v>50.266666666666666</v>
      </c>
      <c r="M219" s="13" t="str">
        <f ca="1">IF(K219&lt;0,"VENCIDO",IF(AND(K219&gt;0,K219&lt;120),"PROXIMO A VENCER","ACTIVO"))</f>
        <v>ACTIVO</v>
      </c>
      <c r="N219" s="7" t="s">
        <v>149</v>
      </c>
      <c r="O219" s="7" t="s">
        <v>109</v>
      </c>
      <c r="P219" s="7"/>
      <c r="Q219" s="80" t="s">
        <v>756</v>
      </c>
      <c r="R219" s="7"/>
      <c r="S219" s="7" t="s">
        <v>406</v>
      </c>
    </row>
    <row r="220" spans="1:19" ht="107.25">
      <c r="A220" s="7">
        <v>2018</v>
      </c>
      <c r="B220" s="7">
        <v>18</v>
      </c>
      <c r="C220" s="77" t="s">
        <v>21</v>
      </c>
      <c r="D220" s="5" t="s">
        <v>757</v>
      </c>
      <c r="E220" s="7" t="s">
        <v>69</v>
      </c>
      <c r="F220" s="77" t="s">
        <v>758</v>
      </c>
      <c r="G220" s="83">
        <v>45104</v>
      </c>
      <c r="H220" s="83">
        <v>46930</v>
      </c>
      <c r="I220" s="7" t="s">
        <v>102</v>
      </c>
      <c r="J220" s="9">
        <f ca="1">TODAY()</f>
        <v>45400</v>
      </c>
      <c r="K220" s="10">
        <f ca="1">+H220-J220</f>
        <v>1530</v>
      </c>
      <c r="L220" s="10">
        <f ca="1">((K220*1)/30)</f>
        <v>51</v>
      </c>
      <c r="M220" s="13" t="str">
        <f ca="1">IF(K220&lt;0,"VENCIDO",IF(AND(K220&gt;0,K220&lt;120),"PROXIMO A VENCER","ACTIVO"))</f>
        <v>ACTIVO</v>
      </c>
      <c r="N220" s="7" t="s">
        <v>149</v>
      </c>
      <c r="O220" s="7" t="s">
        <v>109</v>
      </c>
      <c r="P220" s="7"/>
      <c r="Q220" s="80" t="s">
        <v>759</v>
      </c>
      <c r="R220" s="7"/>
      <c r="S220" s="7" t="s">
        <v>406</v>
      </c>
    </row>
    <row r="221" spans="1:19" ht="107.25">
      <c r="A221" s="7">
        <v>2018</v>
      </c>
      <c r="B221" s="7">
        <v>10</v>
      </c>
      <c r="C221" s="77" t="s">
        <v>21</v>
      </c>
      <c r="D221" s="6" t="s">
        <v>778</v>
      </c>
      <c r="E221" s="7" t="s">
        <v>69</v>
      </c>
      <c r="F221" s="7" t="s">
        <v>779</v>
      </c>
      <c r="G221" s="9">
        <v>45061</v>
      </c>
      <c r="H221" s="9">
        <v>46887</v>
      </c>
      <c r="I221" s="7" t="s">
        <v>102</v>
      </c>
      <c r="J221" s="9">
        <f ca="1">TODAY()</f>
        <v>45400</v>
      </c>
      <c r="K221" s="10">
        <f ca="1">+H221-J221</f>
        <v>1487</v>
      </c>
      <c r="L221" s="10">
        <f ca="1">((K221*1)/30)</f>
        <v>49.56666666666667</v>
      </c>
      <c r="M221" s="13" t="str">
        <f ca="1">IF(K221&lt;0,"VENCIDO",IF(AND(K221&gt;0,K221&lt;120),"PROXIMO A VENCER","ACTIVO"))</f>
        <v>ACTIVO</v>
      </c>
      <c r="N221" s="7" t="s">
        <v>149</v>
      </c>
      <c r="O221" s="7" t="s">
        <v>109</v>
      </c>
      <c r="P221" s="90" t="s">
        <v>780</v>
      </c>
      <c r="Q221" s="80" t="s">
        <v>781</v>
      </c>
      <c r="R221" s="7" t="s">
        <v>782</v>
      </c>
      <c r="S221" s="7" t="s">
        <v>406</v>
      </c>
    </row>
    <row r="222" spans="1:19" ht="107.25">
      <c r="A222" s="7">
        <v>2018</v>
      </c>
      <c r="B222" s="7">
        <v>9</v>
      </c>
      <c r="C222" s="77" t="s">
        <v>21</v>
      </c>
      <c r="D222" s="6" t="s">
        <v>783</v>
      </c>
      <c r="E222" s="7" t="s">
        <v>69</v>
      </c>
      <c r="F222" s="7" t="s">
        <v>779</v>
      </c>
      <c r="G222" s="9">
        <v>45082</v>
      </c>
      <c r="H222" s="9">
        <v>46908</v>
      </c>
      <c r="I222" s="7" t="s">
        <v>102</v>
      </c>
      <c r="J222" s="9">
        <f ca="1">TODAY()</f>
        <v>45400</v>
      </c>
      <c r="K222" s="10">
        <f ca="1">+H222-J222</f>
        <v>1508</v>
      </c>
      <c r="L222" s="10">
        <f ca="1">((K222*1)/30)</f>
        <v>50.266666666666666</v>
      </c>
      <c r="M222" s="13" t="str">
        <f ca="1">IF(K222&lt;0,"VENCIDO",IF(AND(K222&gt;0,K222&lt;120),"PROXIMO A VENCER","ACTIVO"))</f>
        <v>ACTIVO</v>
      </c>
      <c r="N222" s="7" t="s">
        <v>149</v>
      </c>
      <c r="O222" s="7" t="s">
        <v>109</v>
      </c>
      <c r="P222" s="90" t="s">
        <v>780</v>
      </c>
      <c r="Q222" s="80" t="s">
        <v>784</v>
      </c>
      <c r="R222" s="7"/>
      <c r="S222" s="7" t="s">
        <v>406</v>
      </c>
    </row>
    <row r="223" spans="1:19" ht="107.25">
      <c r="A223" s="7">
        <v>2018</v>
      </c>
      <c r="B223" s="7">
        <v>8</v>
      </c>
      <c r="C223" s="77" t="s">
        <v>21</v>
      </c>
      <c r="D223" s="5" t="s">
        <v>785</v>
      </c>
      <c r="E223" s="7" t="s">
        <v>69</v>
      </c>
      <c r="F223" s="77" t="s">
        <v>786</v>
      </c>
      <c r="G223" s="83">
        <v>45073</v>
      </c>
      <c r="H223" s="83">
        <v>46899</v>
      </c>
      <c r="I223" s="77" t="s">
        <v>102</v>
      </c>
      <c r="J223" s="9">
        <f ca="1">TODAY()</f>
        <v>45400</v>
      </c>
      <c r="K223" s="10">
        <f ca="1">+H223-J223</f>
        <v>1499</v>
      </c>
      <c r="L223" s="10">
        <f ca="1">((K223*1)/30)</f>
        <v>49.966666666666669</v>
      </c>
      <c r="M223" s="13" t="str">
        <f ca="1">IF(K223&lt;0,"VENCIDO",IF(AND(K223&gt;0,K223&lt;120),"PROXIMO A VENCER","ACTIVO"))</f>
        <v>ACTIVO</v>
      </c>
      <c r="N223" s="7" t="s">
        <v>149</v>
      </c>
      <c r="O223" s="7" t="s">
        <v>109</v>
      </c>
      <c r="P223" s="90" t="s">
        <v>780</v>
      </c>
      <c r="Q223" s="80" t="s">
        <v>787</v>
      </c>
      <c r="R223" s="7"/>
      <c r="S223" s="7" t="s">
        <v>406</v>
      </c>
    </row>
    <row r="224" spans="1:19" ht="107.25">
      <c r="A224" s="77">
        <v>2018</v>
      </c>
      <c r="B224" s="77">
        <v>5</v>
      </c>
      <c r="C224" s="77" t="s">
        <v>21</v>
      </c>
      <c r="D224" s="6" t="s">
        <v>797</v>
      </c>
      <c r="E224" s="7" t="s">
        <v>69</v>
      </c>
      <c r="F224" s="7" t="s">
        <v>798</v>
      </c>
      <c r="G224" s="63">
        <v>43160</v>
      </c>
      <c r="H224" s="9">
        <v>46811</v>
      </c>
      <c r="I224" s="7" t="s">
        <v>102</v>
      </c>
      <c r="J224" s="9">
        <f ca="1">TODAY()</f>
        <v>45400</v>
      </c>
      <c r="K224" s="10">
        <f ca="1">+H224-J224</f>
        <v>1411</v>
      </c>
      <c r="L224" s="10">
        <f ca="1">((K224*1)/30)</f>
        <v>47.033333333333331</v>
      </c>
      <c r="M224" s="13" t="str">
        <f ca="1">IF(K224&lt;0,"VENCIDO",IF(AND(K224&gt;0,K224&lt;120),"PROXIMO A VENCER","ACTIVO"))</f>
        <v>ACTIVO</v>
      </c>
      <c r="N224" s="7" t="s">
        <v>149</v>
      </c>
      <c r="O224" s="7" t="s">
        <v>109</v>
      </c>
      <c r="P224" s="90" t="s">
        <v>780</v>
      </c>
      <c r="Q224" s="80" t="s">
        <v>799</v>
      </c>
      <c r="R224" s="7"/>
      <c r="S224" s="7" t="s">
        <v>406</v>
      </c>
    </row>
    <row r="225" spans="1:19" ht="107.25">
      <c r="A225" s="7">
        <v>2018</v>
      </c>
      <c r="B225" s="7">
        <v>4</v>
      </c>
      <c r="C225" s="77" t="s">
        <v>21</v>
      </c>
      <c r="D225" s="6" t="s">
        <v>800</v>
      </c>
      <c r="E225" s="7" t="s">
        <v>69</v>
      </c>
      <c r="F225" s="7" t="s">
        <v>801</v>
      </c>
      <c r="G225" s="63">
        <v>45019</v>
      </c>
      <c r="H225" s="9">
        <v>46845</v>
      </c>
      <c r="I225" s="7" t="s">
        <v>102</v>
      </c>
      <c r="J225" s="9">
        <f ca="1">TODAY()</f>
        <v>45400</v>
      </c>
      <c r="K225" s="10">
        <f ca="1">+H225-J225</f>
        <v>1445</v>
      </c>
      <c r="L225" s="10">
        <f ca="1">((K225*1)/30)</f>
        <v>48.166666666666664</v>
      </c>
      <c r="M225" s="13" t="str">
        <f ca="1">IF(K225&lt;0,"VENCIDO",IF(AND(K225&gt;0,K225&lt;120),"PROXIMO A VENCER","ACTIVO"))</f>
        <v>ACTIVO</v>
      </c>
      <c r="N225" s="7" t="s">
        <v>149</v>
      </c>
      <c r="O225" s="7" t="s">
        <v>109</v>
      </c>
      <c r="P225" s="90" t="s">
        <v>780</v>
      </c>
      <c r="Q225" s="80" t="s">
        <v>802</v>
      </c>
      <c r="R225" s="7"/>
      <c r="S225" s="7" t="s">
        <v>406</v>
      </c>
    </row>
    <row r="226" spans="1:19" ht="107.25">
      <c r="A226" s="7">
        <v>2018</v>
      </c>
      <c r="B226" s="7">
        <v>3</v>
      </c>
      <c r="C226" s="77" t="s">
        <v>21</v>
      </c>
      <c r="D226" s="6" t="s">
        <v>803</v>
      </c>
      <c r="E226" s="7" t="s">
        <v>69</v>
      </c>
      <c r="F226" s="7" t="s">
        <v>804</v>
      </c>
      <c r="G226" s="9">
        <v>44976</v>
      </c>
      <c r="H226" s="9">
        <v>46801</v>
      </c>
      <c r="I226" s="7" t="s">
        <v>102</v>
      </c>
      <c r="J226" s="9">
        <f ca="1">TODAY()</f>
        <v>45400</v>
      </c>
      <c r="K226" s="10">
        <f ca="1">+H226-J226</f>
        <v>1401</v>
      </c>
      <c r="L226" s="10">
        <f ca="1">((K226*1)/30)</f>
        <v>46.7</v>
      </c>
      <c r="M226" s="13" t="str">
        <f ca="1">IF(K226&lt;0,"VENCIDO",IF(AND(K226&gt;0,K226&lt;120),"PROXIMO A VENCER","ACTIVO"))</f>
        <v>ACTIVO</v>
      </c>
      <c r="N226" s="7" t="s">
        <v>149</v>
      </c>
      <c r="O226" s="7" t="s">
        <v>109</v>
      </c>
      <c r="P226" s="90" t="s">
        <v>780</v>
      </c>
      <c r="Q226" s="80" t="s">
        <v>805</v>
      </c>
      <c r="R226" s="7"/>
      <c r="S226" s="7" t="s">
        <v>406</v>
      </c>
    </row>
    <row r="227" spans="1:19" ht="107.25">
      <c r="A227" s="7">
        <v>2018</v>
      </c>
      <c r="B227" s="7">
        <v>2</v>
      </c>
      <c r="C227" s="77" t="s">
        <v>21</v>
      </c>
      <c r="D227" s="6" t="s">
        <v>806</v>
      </c>
      <c r="E227" s="7" t="s">
        <v>69</v>
      </c>
      <c r="F227" s="7" t="s">
        <v>807</v>
      </c>
      <c r="G227" s="63">
        <v>43133</v>
      </c>
      <c r="H227" s="9">
        <v>46054</v>
      </c>
      <c r="I227" s="7" t="s">
        <v>808</v>
      </c>
      <c r="J227" s="9">
        <f ca="1">TODAY()</f>
        <v>45400</v>
      </c>
      <c r="K227" s="10">
        <f ca="1">+H227-J227</f>
        <v>654</v>
      </c>
      <c r="L227" s="10">
        <f ca="1">((K227*1)/30)</f>
        <v>21.8</v>
      </c>
      <c r="M227" s="13" t="str">
        <f ca="1">IF(K227&lt;0,"VENCIDO",IF(AND(K227&gt;0,K227&lt;120),"PROXIMO A VENCER","ACTIVO"))</f>
        <v>ACTIVO</v>
      </c>
      <c r="N227" s="7" t="s">
        <v>149</v>
      </c>
      <c r="O227" s="7" t="s">
        <v>109</v>
      </c>
      <c r="P227" s="90" t="s">
        <v>780</v>
      </c>
      <c r="Q227" s="80" t="s">
        <v>809</v>
      </c>
      <c r="R227" s="7"/>
      <c r="S227" s="7" t="s">
        <v>406</v>
      </c>
    </row>
    <row r="228" spans="1:19" ht="91.5">
      <c r="A228" s="7">
        <v>2018</v>
      </c>
      <c r="B228" s="7">
        <v>1</v>
      </c>
      <c r="C228" s="77" t="s">
        <v>21</v>
      </c>
      <c r="D228" s="6" t="s">
        <v>810</v>
      </c>
      <c r="E228" s="7" t="s">
        <v>69</v>
      </c>
      <c r="F228" s="7" t="s">
        <v>811</v>
      </c>
      <c r="G228" s="63">
        <v>44964</v>
      </c>
      <c r="H228" s="9">
        <v>46789</v>
      </c>
      <c r="I228" s="7" t="s">
        <v>102</v>
      </c>
      <c r="J228" s="9">
        <f ca="1">TODAY()</f>
        <v>45400</v>
      </c>
      <c r="K228" s="10">
        <f ca="1">+H228-J228</f>
        <v>1389</v>
      </c>
      <c r="L228" s="10">
        <f ca="1">((K228*1)/30)</f>
        <v>46.3</v>
      </c>
      <c r="M228" s="13" t="str">
        <f ca="1">IF(K228&lt;0,"VENCIDO",IF(AND(K228&gt;0,K228&lt;120),"PROXIMO A VENCER","ACTIVO"))</f>
        <v>ACTIVO</v>
      </c>
      <c r="N228" s="7" t="s">
        <v>149</v>
      </c>
      <c r="O228" s="7" t="s">
        <v>109</v>
      </c>
      <c r="P228" s="90" t="s">
        <v>780</v>
      </c>
      <c r="Q228" s="80" t="s">
        <v>812</v>
      </c>
      <c r="R228" s="7"/>
      <c r="S228" s="7" t="s">
        <v>406</v>
      </c>
    </row>
    <row r="229" spans="1:19" ht="91.5">
      <c r="A229" s="66">
        <v>2017</v>
      </c>
      <c r="B229" s="66">
        <v>23</v>
      </c>
      <c r="C229" s="77" t="s">
        <v>21</v>
      </c>
      <c r="D229" s="66" t="s">
        <v>813</v>
      </c>
      <c r="E229" s="77" t="s">
        <v>413</v>
      </c>
      <c r="F229" s="7" t="s">
        <v>814</v>
      </c>
      <c r="G229" s="83">
        <v>44776</v>
      </c>
      <c r="H229" s="83">
        <v>45690</v>
      </c>
      <c r="I229" s="77" t="s">
        <v>815</v>
      </c>
      <c r="J229" s="9">
        <f ca="1">TODAY()</f>
        <v>45400</v>
      </c>
      <c r="K229" s="10">
        <f ca="1">+H229-J229</f>
        <v>290</v>
      </c>
      <c r="L229" s="10">
        <f ca="1">((K229*1)/30)</f>
        <v>9.6666666666666661</v>
      </c>
      <c r="M229" s="13" t="str">
        <f ca="1">IF(K229&lt;0,"VENCIDO",IF(AND(K229&gt;0,K229&lt;120),"PROXIMO A VENCER","ACTIVO"))</f>
        <v>ACTIVO</v>
      </c>
      <c r="N229" s="7" t="s">
        <v>149</v>
      </c>
      <c r="O229" s="6" t="s">
        <v>109</v>
      </c>
      <c r="P229" s="92" t="s">
        <v>816</v>
      </c>
      <c r="Q229" s="66"/>
      <c r="R229" s="66"/>
      <c r="S229" s="7" t="s">
        <v>406</v>
      </c>
    </row>
    <row r="230" spans="1:19" ht="91.5">
      <c r="A230" s="7">
        <v>2017</v>
      </c>
      <c r="B230" s="7">
        <v>22</v>
      </c>
      <c r="C230" s="77" t="s">
        <v>21</v>
      </c>
      <c r="D230" s="6" t="s">
        <v>817</v>
      </c>
      <c r="E230" s="7" t="s">
        <v>413</v>
      </c>
      <c r="F230" s="7" t="s">
        <v>818</v>
      </c>
      <c r="G230" s="9">
        <v>44796</v>
      </c>
      <c r="H230" s="9">
        <v>46621</v>
      </c>
      <c r="I230" s="7" t="s">
        <v>102</v>
      </c>
      <c r="J230" s="9">
        <f ca="1">TODAY()</f>
        <v>45400</v>
      </c>
      <c r="K230" s="10">
        <f ca="1">+H230-J230</f>
        <v>1221</v>
      </c>
      <c r="L230" s="10">
        <f ca="1">((K230*1)/30)</f>
        <v>40.700000000000003</v>
      </c>
      <c r="M230" s="13" t="str">
        <f ca="1">IF(K230&lt;0,"VENCIDO",IF(AND(K230&gt;0,K230&lt;120),"PROXIMO A VENCER","ACTIVO"))</f>
        <v>ACTIVO</v>
      </c>
      <c r="N230" s="7" t="s">
        <v>149</v>
      </c>
      <c r="O230" s="7" t="s">
        <v>109</v>
      </c>
      <c r="P230" s="90" t="s">
        <v>780</v>
      </c>
      <c r="Q230" s="80"/>
      <c r="R230" s="7"/>
      <c r="S230" s="7" t="s">
        <v>406</v>
      </c>
    </row>
    <row r="231" spans="1:19" ht="91.5">
      <c r="A231" s="6">
        <v>2017</v>
      </c>
      <c r="B231" s="6">
        <v>21</v>
      </c>
      <c r="C231" s="77" t="s">
        <v>21</v>
      </c>
      <c r="D231" s="6" t="s">
        <v>819</v>
      </c>
      <c r="E231" s="77" t="s">
        <v>413</v>
      </c>
      <c r="F231" s="7" t="s">
        <v>818</v>
      </c>
      <c r="G231" s="9">
        <v>44816</v>
      </c>
      <c r="H231" s="9">
        <v>46641</v>
      </c>
      <c r="I231" s="67" t="s">
        <v>820</v>
      </c>
      <c r="J231" s="9">
        <f ca="1">TODAY()</f>
        <v>45400</v>
      </c>
      <c r="K231" s="10">
        <f ca="1">+H231-J231</f>
        <v>1241</v>
      </c>
      <c r="L231" s="10">
        <f ca="1">((K231*1)/30)</f>
        <v>41.366666666666667</v>
      </c>
      <c r="M231" s="13" t="str">
        <f ca="1">IF(K231&lt;0,"VENCIDO",IF(AND(K231&gt;0,K231&lt;120),"PROXIMO A VENCER","ACTIVO"))</f>
        <v>ACTIVO</v>
      </c>
      <c r="N231" s="7" t="s">
        <v>149</v>
      </c>
      <c r="O231" s="6" t="s">
        <v>109</v>
      </c>
      <c r="P231" s="92" t="s">
        <v>780</v>
      </c>
      <c r="Q231" s="80" t="s">
        <v>821</v>
      </c>
      <c r="R231" s="6"/>
      <c r="S231" s="7" t="s">
        <v>406</v>
      </c>
    </row>
    <row r="232" spans="1:19" ht="91.5">
      <c r="A232" s="67">
        <v>2017</v>
      </c>
      <c r="B232" s="67">
        <v>19</v>
      </c>
      <c r="C232" s="77" t="s">
        <v>21</v>
      </c>
      <c r="D232" s="66" t="s">
        <v>826</v>
      </c>
      <c r="E232" s="7" t="s">
        <v>69</v>
      </c>
      <c r="F232" s="7" t="s">
        <v>827</v>
      </c>
      <c r="G232" s="93">
        <v>44829</v>
      </c>
      <c r="H232" s="94">
        <v>46654</v>
      </c>
      <c r="I232" s="7" t="s">
        <v>102</v>
      </c>
      <c r="J232" s="9">
        <f ca="1">TODAY()</f>
        <v>45400</v>
      </c>
      <c r="K232" s="10">
        <f ca="1">+H232-J232</f>
        <v>1254</v>
      </c>
      <c r="L232" s="10">
        <f ca="1">((K232*1)/30)</f>
        <v>41.8</v>
      </c>
      <c r="M232" s="13" t="str">
        <f ca="1">IF(K232&lt;0,"VENCIDO",IF(AND(K232&gt;0,K232&lt;120),"PROXIMO A VENCER","ACTIVO"))</f>
        <v>ACTIVO</v>
      </c>
      <c r="N232" s="7" t="s">
        <v>149</v>
      </c>
      <c r="O232" s="7" t="s">
        <v>109</v>
      </c>
      <c r="P232" s="90" t="s">
        <v>780</v>
      </c>
      <c r="Q232" s="95" t="s">
        <v>828</v>
      </c>
      <c r="R232" s="67" t="s">
        <v>829</v>
      </c>
      <c r="S232" s="7" t="s">
        <v>406</v>
      </c>
    </row>
    <row r="233" spans="1:19" ht="91.5">
      <c r="A233" s="7">
        <v>2017</v>
      </c>
      <c r="B233" s="7">
        <v>18</v>
      </c>
      <c r="C233" s="77" t="s">
        <v>21</v>
      </c>
      <c r="D233" s="6" t="s">
        <v>830</v>
      </c>
      <c r="E233" s="96" t="s">
        <v>69</v>
      </c>
      <c r="F233" s="7" t="s">
        <v>831</v>
      </c>
      <c r="G233" s="97">
        <v>44777</v>
      </c>
      <c r="H233" s="97">
        <v>46602</v>
      </c>
      <c r="I233" s="7" t="s">
        <v>102</v>
      </c>
      <c r="J233" s="9">
        <f ca="1">TODAY()</f>
        <v>45400</v>
      </c>
      <c r="K233" s="10">
        <f ca="1">+H233-J233</f>
        <v>1202</v>
      </c>
      <c r="L233" s="10">
        <f ca="1">((K233*1)/30)</f>
        <v>40.06666666666667</v>
      </c>
      <c r="M233" s="13" t="str">
        <f ca="1">IF(K233&lt;0,"VENCIDO",IF(AND(K233&gt;0,K233&lt;120),"PROXIMO A VENCER","ACTIVO"))</f>
        <v>ACTIVO</v>
      </c>
      <c r="N233" s="7" t="s">
        <v>832</v>
      </c>
      <c r="O233" s="7" t="s">
        <v>109</v>
      </c>
      <c r="P233" s="90" t="s">
        <v>780</v>
      </c>
      <c r="Q233" s="7"/>
      <c r="R233" s="7" t="s">
        <v>833</v>
      </c>
      <c r="S233" s="7" t="s">
        <v>406</v>
      </c>
    </row>
    <row r="234" spans="1:19" ht="107.25">
      <c r="A234" s="67">
        <v>2017</v>
      </c>
      <c r="B234" s="67">
        <v>17</v>
      </c>
      <c r="C234" s="77" t="s">
        <v>21</v>
      </c>
      <c r="D234" s="66" t="s">
        <v>834</v>
      </c>
      <c r="E234" s="7" t="s">
        <v>69</v>
      </c>
      <c r="F234" s="7" t="s">
        <v>835</v>
      </c>
      <c r="G234" s="94">
        <v>44769</v>
      </c>
      <c r="H234" s="94">
        <v>46594</v>
      </c>
      <c r="I234" s="7" t="s">
        <v>102</v>
      </c>
      <c r="J234" s="9">
        <f ca="1">TODAY()</f>
        <v>45400</v>
      </c>
      <c r="K234" s="10">
        <f ca="1">+H234-J234</f>
        <v>1194</v>
      </c>
      <c r="L234" s="10">
        <f ca="1">((K234*1)/30)</f>
        <v>39.799999999999997</v>
      </c>
      <c r="M234" s="13" t="str">
        <f ca="1">IF(K234&lt;0,"VENCIDO",IF(AND(K234&gt;0,K234&lt;120),"PROXIMO A VENCER","ACTIVO"))</f>
        <v>ACTIVO</v>
      </c>
      <c r="N234" s="7" t="s">
        <v>832</v>
      </c>
      <c r="O234" s="7" t="s">
        <v>109</v>
      </c>
      <c r="P234" s="90" t="s">
        <v>780</v>
      </c>
      <c r="Q234" s="95" t="s">
        <v>836</v>
      </c>
      <c r="R234" s="67"/>
      <c r="S234" s="7" t="s">
        <v>406</v>
      </c>
    </row>
    <row r="235" spans="1:19" ht="91.5">
      <c r="A235" s="67">
        <v>2017</v>
      </c>
      <c r="B235" s="67">
        <v>16</v>
      </c>
      <c r="C235" s="77" t="s">
        <v>21</v>
      </c>
      <c r="D235" s="66" t="s">
        <v>837</v>
      </c>
      <c r="E235" s="7" t="s">
        <v>69</v>
      </c>
      <c r="F235" s="7" t="s">
        <v>838</v>
      </c>
      <c r="G235" s="97">
        <v>45088</v>
      </c>
      <c r="H235" s="97">
        <v>45818</v>
      </c>
      <c r="I235" s="67" t="s">
        <v>824</v>
      </c>
      <c r="J235" s="9">
        <f ca="1">TODAY()</f>
        <v>45400</v>
      </c>
      <c r="K235" s="10">
        <f ca="1">+H235-J235</f>
        <v>418</v>
      </c>
      <c r="L235" s="10">
        <f ca="1">((K235*1)/30)</f>
        <v>13.933333333333334</v>
      </c>
      <c r="M235" s="13" t="str">
        <f ca="1">IF(K235&lt;0,"VENCIDO",IF(AND(K235&gt;0,K235&lt;120),"PROXIMO A VENCER","ACTIVO"))</f>
        <v>ACTIVO</v>
      </c>
      <c r="N235" s="7" t="s">
        <v>832</v>
      </c>
      <c r="O235" s="7" t="s">
        <v>109</v>
      </c>
      <c r="P235" s="90" t="s">
        <v>780</v>
      </c>
      <c r="Q235" s="67"/>
      <c r="R235" s="7"/>
      <c r="S235" s="7" t="s">
        <v>406</v>
      </c>
    </row>
    <row r="236" spans="1:19" ht="91.5">
      <c r="A236" s="7">
        <v>2017</v>
      </c>
      <c r="B236" s="7">
        <v>13</v>
      </c>
      <c r="C236" s="77" t="s">
        <v>21</v>
      </c>
      <c r="D236" s="6" t="s">
        <v>844</v>
      </c>
      <c r="E236" s="7" t="s">
        <v>69</v>
      </c>
      <c r="F236" s="7" t="s">
        <v>845</v>
      </c>
      <c r="G236" s="97">
        <v>44695</v>
      </c>
      <c r="H236" s="97">
        <v>46520</v>
      </c>
      <c r="I236" s="7" t="s">
        <v>102</v>
      </c>
      <c r="J236" s="9">
        <f ca="1">TODAY()</f>
        <v>45400</v>
      </c>
      <c r="K236" s="10">
        <f ca="1">+H236-J236</f>
        <v>1120</v>
      </c>
      <c r="L236" s="10">
        <f ca="1">((K236*1)/30)</f>
        <v>37.333333333333336</v>
      </c>
      <c r="M236" s="13" t="str">
        <f ca="1">IF(K236&lt;0,"VENCIDO",IF(AND(K236&gt;0,K236&lt;120),"PROXIMO A VENCER","ACTIVO"))</f>
        <v>ACTIVO</v>
      </c>
      <c r="N236" s="7" t="s">
        <v>832</v>
      </c>
      <c r="O236" s="7" t="s">
        <v>109</v>
      </c>
      <c r="P236" s="90" t="s">
        <v>780</v>
      </c>
      <c r="Q236" s="7"/>
      <c r="R236" s="7"/>
      <c r="S236" s="7" t="s">
        <v>406</v>
      </c>
    </row>
    <row r="237" spans="1:19" ht="91.5">
      <c r="A237" s="7">
        <v>2017</v>
      </c>
      <c r="B237" s="7">
        <v>12</v>
      </c>
      <c r="C237" s="77" t="s">
        <v>21</v>
      </c>
      <c r="D237" s="6" t="s">
        <v>846</v>
      </c>
      <c r="E237" s="7" t="s">
        <v>69</v>
      </c>
      <c r="F237" s="7" t="s">
        <v>847</v>
      </c>
      <c r="G237" s="63">
        <v>42762</v>
      </c>
      <c r="H237" s="9">
        <v>46779</v>
      </c>
      <c r="I237" s="7" t="s">
        <v>102</v>
      </c>
      <c r="J237" s="9">
        <f ca="1">TODAY()</f>
        <v>45400</v>
      </c>
      <c r="K237" s="10">
        <f ca="1">+H237-J237</f>
        <v>1379</v>
      </c>
      <c r="L237" s="10">
        <f ca="1">((K237*1)/30)</f>
        <v>45.966666666666669</v>
      </c>
      <c r="M237" s="13" t="str">
        <f ca="1">IF(K237&lt;0,"VENCIDO",IF(AND(K237&gt;0,K237&lt;120),"PROXIMO A VENCER","ACTIVO"))</f>
        <v>ACTIVO</v>
      </c>
      <c r="N237" s="7" t="s">
        <v>832</v>
      </c>
      <c r="O237" s="7" t="s">
        <v>109</v>
      </c>
      <c r="P237" s="90" t="s">
        <v>780</v>
      </c>
      <c r="Q237" s="7"/>
      <c r="R237" s="7"/>
      <c r="S237" s="7" t="s">
        <v>406</v>
      </c>
    </row>
    <row r="238" spans="1:19" ht="91.5">
      <c r="A238" s="7">
        <v>2017</v>
      </c>
      <c r="B238" s="7">
        <v>10</v>
      </c>
      <c r="C238" s="77" t="s">
        <v>21</v>
      </c>
      <c r="D238" s="6" t="s">
        <v>851</v>
      </c>
      <c r="E238" s="7" t="s">
        <v>413</v>
      </c>
      <c r="F238" s="7" t="s">
        <v>852</v>
      </c>
      <c r="G238" s="83">
        <v>44304</v>
      </c>
      <c r="H238" s="83">
        <v>46129</v>
      </c>
      <c r="I238" s="77" t="s">
        <v>102</v>
      </c>
      <c r="J238" s="9">
        <f ca="1">TODAY()</f>
        <v>45400</v>
      </c>
      <c r="K238" s="10">
        <f ca="1">+H238-J238</f>
        <v>729</v>
      </c>
      <c r="L238" s="10">
        <f ca="1">((K238*1)/30)</f>
        <v>24.3</v>
      </c>
      <c r="M238" s="13" t="str">
        <f ca="1">IF(K238&lt;0,"VENCIDO",IF(AND(K238&gt;0,K238&lt;120),"PROXIMO A VENCER","ACTIVO"))</f>
        <v>ACTIVO</v>
      </c>
      <c r="N238" s="7" t="s">
        <v>832</v>
      </c>
      <c r="O238" s="7" t="s">
        <v>109</v>
      </c>
      <c r="P238" s="96"/>
      <c r="Q238" s="7"/>
      <c r="R238" s="7"/>
      <c r="S238" s="7" t="s">
        <v>406</v>
      </c>
    </row>
    <row r="239" spans="1:19" ht="121.5">
      <c r="A239" s="7">
        <v>2017</v>
      </c>
      <c r="B239" s="7">
        <v>9</v>
      </c>
      <c r="C239" s="77" t="s">
        <v>21</v>
      </c>
      <c r="D239" s="6" t="s">
        <v>853</v>
      </c>
      <c r="E239" s="7" t="s">
        <v>413</v>
      </c>
      <c r="F239" s="7" t="s">
        <v>854</v>
      </c>
      <c r="G239" s="97">
        <v>45056</v>
      </c>
      <c r="H239" s="97">
        <v>45786</v>
      </c>
      <c r="I239" s="7" t="s">
        <v>824</v>
      </c>
      <c r="J239" s="9">
        <f ca="1">TODAY()</f>
        <v>45400</v>
      </c>
      <c r="K239" s="10">
        <f ca="1">+H239-J239</f>
        <v>386</v>
      </c>
      <c r="L239" s="10">
        <f ca="1">((K239*1)/30)</f>
        <v>12.866666666666667</v>
      </c>
      <c r="M239" s="13" t="str">
        <f ca="1">IF(K239&lt;0,"VENCIDO",IF(AND(K239&gt;0,K239&lt;120),"PROXIMO A VENCER","ACTIVO"))</f>
        <v>ACTIVO</v>
      </c>
      <c r="N239" s="7" t="s">
        <v>832</v>
      </c>
      <c r="O239" s="7" t="s">
        <v>109</v>
      </c>
      <c r="P239" s="7" t="s">
        <v>855</v>
      </c>
      <c r="Q239" s="7"/>
      <c r="R239" s="77"/>
      <c r="S239" s="7" t="s">
        <v>406</v>
      </c>
    </row>
    <row r="240" spans="1:19" ht="91.5">
      <c r="A240" s="7">
        <v>2017</v>
      </c>
      <c r="B240" s="7">
        <v>8</v>
      </c>
      <c r="C240" s="77" t="s">
        <v>21</v>
      </c>
      <c r="D240" s="6" t="s">
        <v>856</v>
      </c>
      <c r="E240" s="7" t="s">
        <v>69</v>
      </c>
      <c r="F240" s="7" t="s">
        <v>857</v>
      </c>
      <c r="G240" s="97">
        <v>44996</v>
      </c>
      <c r="H240" s="97">
        <v>45726</v>
      </c>
      <c r="I240" s="7" t="s">
        <v>165</v>
      </c>
      <c r="J240" s="9">
        <f ca="1">TODAY()</f>
        <v>45400</v>
      </c>
      <c r="K240" s="10">
        <f ca="1">+H240-J240</f>
        <v>326</v>
      </c>
      <c r="L240" s="10">
        <f ca="1">((K240*1)/30)</f>
        <v>10.866666666666667</v>
      </c>
      <c r="M240" s="13" t="str">
        <f ca="1">IF(K240&lt;0,"VENCIDO",IF(AND(K240&gt;0,K240&lt;120),"PROXIMO A VENCER","ACTIVO"))</f>
        <v>ACTIVO</v>
      </c>
      <c r="N240" s="7" t="s">
        <v>832</v>
      </c>
      <c r="O240" s="7" t="s">
        <v>109</v>
      </c>
      <c r="P240" s="7"/>
      <c r="Q240" s="7"/>
      <c r="R240" s="77"/>
      <c r="S240" s="7" t="s">
        <v>406</v>
      </c>
    </row>
    <row r="241" spans="1:19" ht="107.25">
      <c r="A241" s="7">
        <v>2017</v>
      </c>
      <c r="B241" s="7">
        <v>5</v>
      </c>
      <c r="C241" s="77" t="s">
        <v>21</v>
      </c>
      <c r="D241" s="6" t="s">
        <v>863</v>
      </c>
      <c r="E241" s="7" t="s">
        <v>413</v>
      </c>
      <c r="F241" s="7" t="s">
        <v>864</v>
      </c>
      <c r="G241" s="97">
        <v>44984</v>
      </c>
      <c r="H241" s="97">
        <v>46079</v>
      </c>
      <c r="I241" s="7" t="s">
        <v>678</v>
      </c>
      <c r="J241" s="9">
        <f ca="1">TODAY()</f>
        <v>45400</v>
      </c>
      <c r="K241" s="10">
        <f ca="1">+H241-J241</f>
        <v>679</v>
      </c>
      <c r="L241" s="10">
        <f ca="1">((K241*1)/30)</f>
        <v>22.633333333333333</v>
      </c>
      <c r="M241" s="13" t="str">
        <f ca="1">IF(K241&lt;0,"VENCIDO",IF(AND(K241&gt;0,K241&lt;120),"PROXIMO A VENCER","ACTIVO"))</f>
        <v>ACTIVO</v>
      </c>
      <c r="N241" s="7" t="s">
        <v>149</v>
      </c>
      <c r="O241" s="7" t="s">
        <v>109</v>
      </c>
      <c r="P241" s="96"/>
      <c r="Q241" s="7"/>
      <c r="R241" s="7"/>
      <c r="S241" s="7" t="s">
        <v>406</v>
      </c>
    </row>
    <row r="242" spans="1:19" ht="107.25">
      <c r="A242" s="77">
        <v>2016</v>
      </c>
      <c r="B242" s="77">
        <v>17</v>
      </c>
      <c r="C242" s="77" t="s">
        <v>21</v>
      </c>
      <c r="D242" s="5" t="s">
        <v>887</v>
      </c>
      <c r="E242" s="7" t="s">
        <v>69</v>
      </c>
      <c r="F242" s="77" t="s">
        <v>888</v>
      </c>
      <c r="G242" s="93">
        <v>42675</v>
      </c>
      <c r="H242" s="94">
        <v>46327</v>
      </c>
      <c r="I242" s="7" t="s">
        <v>102</v>
      </c>
      <c r="J242" s="9">
        <f ca="1">TODAY()</f>
        <v>45400</v>
      </c>
      <c r="K242" s="10">
        <f ca="1">+H242-J242</f>
        <v>927</v>
      </c>
      <c r="L242" s="10">
        <f ca="1">((K242*1)/30)</f>
        <v>30.9</v>
      </c>
      <c r="M242" s="13" t="str">
        <f ca="1">IF(K242&lt;0,"VENCIDO",IF(AND(K242&gt;0,K242&lt;120),"PROXIMO A VENCER","ACTIVO"))</f>
        <v>ACTIVO</v>
      </c>
      <c r="N242" s="77" t="s">
        <v>889</v>
      </c>
      <c r="O242" s="77" t="s">
        <v>109</v>
      </c>
      <c r="P242" s="96" t="s">
        <v>890</v>
      </c>
      <c r="Q242" s="77"/>
      <c r="R242" s="77"/>
      <c r="S242" s="7" t="s">
        <v>406</v>
      </c>
    </row>
    <row r="243" spans="1:19" ht="91.5">
      <c r="A243" s="77">
        <v>2016</v>
      </c>
      <c r="B243" s="77">
        <v>15</v>
      </c>
      <c r="C243" s="77" t="s">
        <v>21</v>
      </c>
      <c r="D243" s="5" t="s">
        <v>893</v>
      </c>
      <c r="E243" s="7" t="s">
        <v>413</v>
      </c>
      <c r="F243" s="67" t="s">
        <v>894</v>
      </c>
      <c r="G243" s="101">
        <v>42564</v>
      </c>
      <c r="H243" s="102">
        <v>46216</v>
      </c>
      <c r="I243" s="7" t="s">
        <v>102</v>
      </c>
      <c r="J243" s="9">
        <f ca="1">TODAY()</f>
        <v>45400</v>
      </c>
      <c r="K243" s="10">
        <f ca="1">+H243-J243</f>
        <v>816</v>
      </c>
      <c r="L243" s="10">
        <f ca="1">((K243*1)/30)</f>
        <v>27.2</v>
      </c>
      <c r="M243" s="13" t="str">
        <f ca="1">IF(K243&lt;0,"VENCIDO",IF(AND(K243&gt;0,K243&lt;120),"PROXIMO A VENCER","ACTIVO"))</f>
        <v>ACTIVO</v>
      </c>
      <c r="N243" s="77" t="s">
        <v>889</v>
      </c>
      <c r="O243" s="77" t="s">
        <v>109</v>
      </c>
      <c r="P243" s="96" t="s">
        <v>895</v>
      </c>
      <c r="Q243" s="77"/>
      <c r="R243" s="77"/>
      <c r="S243" s="7" t="s">
        <v>406</v>
      </c>
    </row>
    <row r="244" spans="1:19" ht="121.5">
      <c r="A244" s="67">
        <v>2016</v>
      </c>
      <c r="B244" s="67">
        <v>13</v>
      </c>
      <c r="C244" s="77" t="s">
        <v>21</v>
      </c>
      <c r="D244" s="66" t="s">
        <v>898</v>
      </c>
      <c r="E244" s="7" t="s">
        <v>69</v>
      </c>
      <c r="F244" s="67" t="s">
        <v>899</v>
      </c>
      <c r="G244" s="93">
        <v>44789</v>
      </c>
      <c r="H244" s="94">
        <v>45519</v>
      </c>
      <c r="I244" s="67" t="s">
        <v>900</v>
      </c>
      <c r="J244" s="9">
        <f ca="1">TODAY()</f>
        <v>45400</v>
      </c>
      <c r="K244" s="10">
        <f ca="1">+H244-J244</f>
        <v>119</v>
      </c>
      <c r="L244" s="10">
        <f ca="1">((K244*1)/30)</f>
        <v>3.9666666666666668</v>
      </c>
      <c r="M244" s="13" t="str">
        <f ca="1">IF(K244&lt;0,"VENCIDO",IF(AND(K244&gt;0,K244&lt;120),"PROXIMO A VENCER","ACTIVO"))</f>
        <v>PROXIMO A VENCER</v>
      </c>
      <c r="N244" s="77" t="s">
        <v>889</v>
      </c>
      <c r="O244" s="67" t="s">
        <v>109</v>
      </c>
      <c r="P244" s="96" t="s">
        <v>901</v>
      </c>
      <c r="Q244" s="77"/>
      <c r="R244" s="77"/>
      <c r="S244" s="7" t="s">
        <v>406</v>
      </c>
    </row>
    <row r="245" spans="1:19" ht="137.25">
      <c r="A245" s="77">
        <v>2015</v>
      </c>
      <c r="B245" s="77">
        <v>10</v>
      </c>
      <c r="C245" s="77" t="s">
        <v>21</v>
      </c>
      <c r="D245" s="5" t="s">
        <v>1021</v>
      </c>
      <c r="E245" s="7" t="s">
        <v>69</v>
      </c>
      <c r="F245" s="77" t="s">
        <v>1014</v>
      </c>
      <c r="G245" s="101">
        <v>42164</v>
      </c>
      <c r="H245" s="102">
        <v>45816</v>
      </c>
      <c r="I245" s="77" t="s">
        <v>338</v>
      </c>
      <c r="J245" s="9">
        <f ca="1">TODAY()</f>
        <v>45400</v>
      </c>
      <c r="K245" s="10">
        <f ca="1">+H245-J245</f>
        <v>416</v>
      </c>
      <c r="L245" s="10">
        <f ca="1">((K245*1)/30)</f>
        <v>13.866666666666667</v>
      </c>
      <c r="M245" s="13" t="str">
        <f ca="1">IF(K245&lt;0,"VENCIDO",IF(AND(K245&gt;0,K245&lt;120),"PROXIMO A VENCER","ACTIVO"))</f>
        <v>ACTIVO</v>
      </c>
      <c r="N245" s="77" t="s">
        <v>889</v>
      </c>
      <c r="O245" s="77" t="s">
        <v>109</v>
      </c>
      <c r="P245" s="96" t="s">
        <v>1022</v>
      </c>
      <c r="Q245" s="107" t="s">
        <v>1023</v>
      </c>
      <c r="R245" s="77" t="s">
        <v>842</v>
      </c>
      <c r="S245" s="77" t="s">
        <v>406</v>
      </c>
    </row>
    <row r="246" spans="1:19" ht="76.5">
      <c r="A246" s="68">
        <v>2015</v>
      </c>
      <c r="B246" s="68">
        <v>2</v>
      </c>
      <c r="C246" s="68" t="s">
        <v>1040</v>
      </c>
      <c r="D246" s="69" t="s">
        <v>1041</v>
      </c>
      <c r="E246" s="68" t="s">
        <v>233</v>
      </c>
      <c r="F246" s="68" t="s">
        <v>1042</v>
      </c>
      <c r="G246" s="70">
        <v>45116</v>
      </c>
      <c r="H246" s="70">
        <v>46211</v>
      </c>
      <c r="I246" s="68" t="s">
        <v>180</v>
      </c>
      <c r="J246" s="9">
        <f ca="1">TODAY()</f>
        <v>45400</v>
      </c>
      <c r="K246" s="10">
        <f ca="1">+H246-J246</f>
        <v>811</v>
      </c>
      <c r="L246" s="10">
        <f ca="1">((K246*1)/30)</f>
        <v>27.033333333333335</v>
      </c>
      <c r="M246" s="13" t="str">
        <f ca="1">IF(K246&lt;0,"VENCIDO",IF(AND(K246&gt;0,K246&lt;120),"PROXIMO A VENCER","ACTIVO"))</f>
        <v>ACTIVO</v>
      </c>
      <c r="N246" s="68"/>
      <c r="O246" s="68" t="s">
        <v>528</v>
      </c>
      <c r="P246" s="68"/>
      <c r="Q246" s="68"/>
      <c r="R246" s="68"/>
      <c r="S246" s="68" t="s">
        <v>659</v>
      </c>
    </row>
    <row r="247" spans="1:19" ht="63.75">
      <c r="A247" s="68">
        <v>2014</v>
      </c>
      <c r="B247" s="68">
        <v>6</v>
      </c>
      <c r="C247" s="68" t="s">
        <v>1076</v>
      </c>
      <c r="D247" s="69" t="s">
        <v>1077</v>
      </c>
      <c r="E247" s="68" t="s">
        <v>69</v>
      </c>
      <c r="F247" s="68" t="s">
        <v>1078</v>
      </c>
      <c r="G247" s="70">
        <v>44565</v>
      </c>
      <c r="H247" s="70">
        <v>46390</v>
      </c>
      <c r="I247" s="68" t="s">
        <v>820</v>
      </c>
      <c r="J247" s="9">
        <f ca="1">TODAY()</f>
        <v>45400</v>
      </c>
      <c r="K247" s="10">
        <f ca="1">+H247-J247</f>
        <v>990</v>
      </c>
      <c r="L247" s="10">
        <f ca="1">((K247*1)/30)</f>
        <v>33</v>
      </c>
      <c r="M247" s="13" t="str">
        <f ca="1">IF(K247&lt;0,"VENCIDO",IF(AND(K247&gt;0,K247&lt;120),"PROXIMO A VENCER","ACTIVO"))</f>
        <v>ACTIVO</v>
      </c>
      <c r="N247" s="68"/>
      <c r="O247" s="68" t="s">
        <v>528</v>
      </c>
      <c r="P247" s="68"/>
      <c r="Q247" s="71" t="s">
        <v>1079</v>
      </c>
      <c r="R247" s="68"/>
      <c r="S247" s="68" t="s">
        <v>897</v>
      </c>
    </row>
    <row r="248" spans="1:19" ht="76.5">
      <c r="A248" s="68">
        <v>2013</v>
      </c>
      <c r="B248" s="68">
        <v>19</v>
      </c>
      <c r="C248" s="68" t="s">
        <v>906</v>
      </c>
      <c r="D248" s="69" t="s">
        <v>1099</v>
      </c>
      <c r="E248" s="68" t="s">
        <v>233</v>
      </c>
      <c r="F248" s="68" t="s">
        <v>1100</v>
      </c>
      <c r="G248" s="70">
        <v>41319</v>
      </c>
      <c r="H248" s="70">
        <v>45702</v>
      </c>
      <c r="I248" s="68" t="s">
        <v>217</v>
      </c>
      <c r="J248" s="9">
        <f ca="1">TODAY()</f>
        <v>45400</v>
      </c>
      <c r="K248" s="10">
        <f ca="1">+H248-J248</f>
        <v>302</v>
      </c>
      <c r="L248" s="10">
        <f ca="1">((K248*1)/30)</f>
        <v>10.066666666666666</v>
      </c>
      <c r="M248" s="13" t="str">
        <f ca="1">IF(K248&lt;0,"VENCIDO",IF(AND(K248&gt;0,K248&lt;120),"PROXIMO A VENCER","ACTIVO"))</f>
        <v>ACTIVO</v>
      </c>
      <c r="N248" s="68" t="s">
        <v>889</v>
      </c>
      <c r="O248" s="68" t="s">
        <v>528</v>
      </c>
      <c r="P248" s="68"/>
      <c r="Q248" s="68"/>
      <c r="R248" s="68"/>
      <c r="S248" s="88" t="s">
        <v>406</v>
      </c>
    </row>
    <row r="249" spans="1:19" ht="63.75">
      <c r="A249" s="68">
        <v>2013</v>
      </c>
      <c r="B249" s="68">
        <v>2</v>
      </c>
      <c r="C249" s="68" t="s">
        <v>655</v>
      </c>
      <c r="D249" s="69" t="s">
        <v>1140</v>
      </c>
      <c r="E249" s="68" t="s">
        <v>841</v>
      </c>
      <c r="F249" s="68" t="s">
        <v>1141</v>
      </c>
      <c r="G249" s="70">
        <v>41312</v>
      </c>
      <c r="H249" s="70">
        <v>46700</v>
      </c>
      <c r="I249" s="68" t="s">
        <v>1142</v>
      </c>
      <c r="J249" s="9">
        <f ca="1">TODAY()</f>
        <v>45400</v>
      </c>
      <c r="K249" s="10">
        <f ca="1">+H249-J249</f>
        <v>1300</v>
      </c>
      <c r="L249" s="10">
        <f ca="1">((K249*1)/30)</f>
        <v>43.333333333333336</v>
      </c>
      <c r="M249" s="13" t="str">
        <f ca="1">IF(K249&lt;0,"VENCIDO",IF(AND(K249&gt;0,K249&lt;120),"PROXIMO A VENCER","ACTIVO"))</f>
        <v>ACTIVO</v>
      </c>
      <c r="N249" s="68" t="s">
        <v>149</v>
      </c>
      <c r="O249" s="68" t="s">
        <v>528</v>
      </c>
      <c r="P249" s="68"/>
      <c r="Q249" s="115" t="s">
        <v>1143</v>
      </c>
      <c r="R249" s="68"/>
      <c r="S249" s="68" t="s">
        <v>659</v>
      </c>
    </row>
    <row r="250" spans="1:19" ht="54.75">
      <c r="A250" s="68">
        <v>2013</v>
      </c>
      <c r="B250" s="68">
        <v>1</v>
      </c>
      <c r="C250" s="68" t="s">
        <v>30</v>
      </c>
      <c r="D250" s="69" t="s">
        <v>1144</v>
      </c>
      <c r="E250" s="68" t="s">
        <v>841</v>
      </c>
      <c r="F250" s="116" t="s">
        <v>1145</v>
      </c>
      <c r="G250" s="70">
        <v>41354</v>
      </c>
      <c r="H250" s="70">
        <v>46323</v>
      </c>
      <c r="I250" s="68" t="s">
        <v>1146</v>
      </c>
      <c r="J250" s="9">
        <f ca="1">TODAY()</f>
        <v>45400</v>
      </c>
      <c r="K250" s="10">
        <f ca="1">+H250-J250</f>
        <v>923</v>
      </c>
      <c r="L250" s="10">
        <f ca="1">((K250*1)/30)</f>
        <v>30.766666666666666</v>
      </c>
      <c r="M250" s="13" t="str">
        <f ca="1">IF(K250&lt;0,"VENCIDO",IF(AND(K250&gt;0,K250&lt;120),"PROXIMO A VENCER","ACTIVO"))</f>
        <v>ACTIVO</v>
      </c>
      <c r="N250" s="68" t="s">
        <v>889</v>
      </c>
      <c r="O250" s="68" t="s">
        <v>528</v>
      </c>
      <c r="P250" s="68"/>
      <c r="Q250" s="117" t="s">
        <v>1147</v>
      </c>
      <c r="R250" s="68"/>
      <c r="S250" s="68" t="s">
        <v>406</v>
      </c>
    </row>
    <row r="251" spans="1:19" ht="51">
      <c r="A251" s="68">
        <v>2012</v>
      </c>
      <c r="B251" s="68">
        <v>9</v>
      </c>
      <c r="C251" s="68" t="s">
        <v>655</v>
      </c>
      <c r="D251" s="69" t="s">
        <v>1154</v>
      </c>
      <c r="E251" s="68" t="s">
        <v>841</v>
      </c>
      <c r="F251" s="68" t="s">
        <v>1153</v>
      </c>
      <c r="G251" s="70">
        <v>41263</v>
      </c>
      <c r="H251" s="70">
        <v>46326</v>
      </c>
      <c r="I251" s="68" t="s">
        <v>1146</v>
      </c>
      <c r="J251" s="9">
        <f ca="1">TODAY()</f>
        <v>45400</v>
      </c>
      <c r="K251" s="10">
        <f ca="1">+H251-J251</f>
        <v>926</v>
      </c>
      <c r="L251" s="10">
        <f ca="1">((K251*1)/30)</f>
        <v>30.866666666666667</v>
      </c>
      <c r="M251" s="13" t="str">
        <f ca="1">IF(K251&lt;0,"VENCIDO",IF(AND(K251&gt;0,K251&lt;120),"PROXIMO A VENCER","ACTIVO"))</f>
        <v>ACTIVO</v>
      </c>
      <c r="N251" s="68" t="s">
        <v>889</v>
      </c>
      <c r="O251" s="68" t="s">
        <v>528</v>
      </c>
      <c r="P251" s="88"/>
      <c r="Q251" s="117" t="s">
        <v>1155</v>
      </c>
      <c r="R251" s="68"/>
      <c r="S251" s="68" t="s">
        <v>659</v>
      </c>
    </row>
    <row r="252" spans="1:19" ht="51">
      <c r="A252" s="68">
        <v>2012</v>
      </c>
      <c r="B252" s="68">
        <v>6</v>
      </c>
      <c r="C252" s="68" t="s">
        <v>655</v>
      </c>
      <c r="D252" s="69" t="s">
        <v>1161</v>
      </c>
      <c r="E252" s="68" t="s">
        <v>554</v>
      </c>
      <c r="F252" s="68" t="s">
        <v>1160</v>
      </c>
      <c r="G252" s="70">
        <v>41263</v>
      </c>
      <c r="H252" s="70">
        <v>45512</v>
      </c>
      <c r="I252" s="68" t="s">
        <v>1162</v>
      </c>
      <c r="J252" s="9">
        <f ca="1">TODAY()</f>
        <v>45400</v>
      </c>
      <c r="K252" s="10">
        <f ca="1">+H252-J252</f>
        <v>112</v>
      </c>
      <c r="L252" s="10">
        <f ca="1">((K252*1)/30)</f>
        <v>3.7333333333333334</v>
      </c>
      <c r="M252" s="13" t="str">
        <f ca="1">IF(K252&lt;0,"VENCIDO",IF(AND(K252&gt;0,K252&lt;120),"PROXIMO A VENCER","ACTIVO"))</f>
        <v>PROXIMO A VENCER</v>
      </c>
      <c r="N252" s="68" t="s">
        <v>889</v>
      </c>
      <c r="O252" s="68" t="s">
        <v>528</v>
      </c>
      <c r="P252" s="68"/>
      <c r="Q252" s="68"/>
      <c r="R252" s="68"/>
      <c r="S252" s="68" t="s">
        <v>659</v>
      </c>
    </row>
    <row r="253" spans="1:19" ht="63.75">
      <c r="A253" s="68">
        <v>2012</v>
      </c>
      <c r="B253" s="68">
        <v>4</v>
      </c>
      <c r="C253" s="68" t="s">
        <v>655</v>
      </c>
      <c r="D253" s="69" t="s">
        <v>1167</v>
      </c>
      <c r="E253" s="68" t="s">
        <v>554</v>
      </c>
      <c r="F253" s="68" t="s">
        <v>1168</v>
      </c>
      <c r="G253" s="70">
        <v>41263</v>
      </c>
      <c r="H253" s="70">
        <v>46168</v>
      </c>
      <c r="I253" s="68" t="s">
        <v>1169</v>
      </c>
      <c r="J253" s="9">
        <f ca="1">TODAY()</f>
        <v>45400</v>
      </c>
      <c r="K253" s="10">
        <f ca="1">+H253-J253</f>
        <v>768</v>
      </c>
      <c r="L253" s="10">
        <f ca="1">((K253*1)/30)</f>
        <v>25.6</v>
      </c>
      <c r="M253" s="13" t="str">
        <f ca="1">IF(K253&lt;0,"VENCIDO",IF(AND(K253&gt;0,K253&lt;120),"PROXIMO A VENCER","ACTIVO"))</f>
        <v>ACTIVO</v>
      </c>
      <c r="N253" s="68" t="s">
        <v>889</v>
      </c>
      <c r="O253" s="68" t="s">
        <v>528</v>
      </c>
      <c r="P253" s="118"/>
      <c r="Q253" s="68"/>
      <c r="R253" s="68"/>
      <c r="S253" s="68" t="s">
        <v>406</v>
      </c>
    </row>
    <row r="254" spans="1:19" ht="51">
      <c r="A254" s="68">
        <v>2012</v>
      </c>
      <c r="B254" s="68">
        <v>3</v>
      </c>
      <c r="C254" s="68" t="s">
        <v>655</v>
      </c>
      <c r="D254" s="69" t="s">
        <v>1170</v>
      </c>
      <c r="E254" s="68" t="s">
        <v>554</v>
      </c>
      <c r="F254" s="68" t="s">
        <v>1171</v>
      </c>
      <c r="G254" s="70">
        <v>41263</v>
      </c>
      <c r="H254" s="70">
        <v>46272</v>
      </c>
      <c r="I254" s="68" t="s">
        <v>1146</v>
      </c>
      <c r="J254" s="9">
        <f ca="1">TODAY()</f>
        <v>45400</v>
      </c>
      <c r="K254" s="10">
        <f ca="1">+H254-J254</f>
        <v>872</v>
      </c>
      <c r="L254" s="10">
        <f ca="1">((K254*1)/30)</f>
        <v>29.066666666666666</v>
      </c>
      <c r="M254" s="13" t="str">
        <f ca="1">IF(K254&lt;0,"VENCIDO",IF(AND(K254&gt;0,K254&lt;120),"PROXIMO A VENCER","ACTIVO"))</f>
        <v>ACTIVO</v>
      </c>
      <c r="N254" s="68" t="s">
        <v>149</v>
      </c>
      <c r="O254" s="68" t="s">
        <v>528</v>
      </c>
      <c r="P254" s="88"/>
      <c r="Q254" s="71" t="s">
        <v>1172</v>
      </c>
      <c r="R254" s="68"/>
      <c r="S254" s="68" t="s">
        <v>659</v>
      </c>
    </row>
    <row r="255" spans="1:19" ht="63.75">
      <c r="A255" s="68">
        <v>2012</v>
      </c>
      <c r="B255" s="68">
        <v>2</v>
      </c>
      <c r="C255" s="68" t="s">
        <v>655</v>
      </c>
      <c r="D255" s="69" t="s">
        <v>1173</v>
      </c>
      <c r="E255" s="68" t="s">
        <v>554</v>
      </c>
      <c r="F255" s="68" t="s">
        <v>1174</v>
      </c>
      <c r="G255" s="70">
        <v>41263</v>
      </c>
      <c r="H255" s="70">
        <v>45646</v>
      </c>
      <c r="I255" s="68" t="s">
        <v>1162</v>
      </c>
      <c r="J255" s="9">
        <f ca="1">TODAY()</f>
        <v>45400</v>
      </c>
      <c r="K255" s="10">
        <f ca="1">+H255-J255</f>
        <v>246</v>
      </c>
      <c r="L255" s="10">
        <f ca="1">((K255*1)/30)</f>
        <v>8.1999999999999993</v>
      </c>
      <c r="M255" s="13" t="str">
        <f ca="1">IF(K255&lt;0,"VENCIDO",IF(AND(K255&gt;0,K255&lt;120),"PROXIMO A VENCER","ACTIVO"))</f>
        <v>ACTIVO</v>
      </c>
      <c r="N255" s="68" t="s">
        <v>889</v>
      </c>
      <c r="O255" s="68" t="s">
        <v>528</v>
      </c>
      <c r="P255" s="68"/>
      <c r="Q255" s="117" t="s">
        <v>1175</v>
      </c>
      <c r="R255" s="68"/>
      <c r="S255" s="68" t="s">
        <v>659</v>
      </c>
    </row>
    <row r="256" spans="1:19" ht="63.75">
      <c r="A256" s="68">
        <v>2012</v>
      </c>
      <c r="B256" s="68">
        <v>1</v>
      </c>
      <c r="C256" s="68" t="s">
        <v>1092</v>
      </c>
      <c r="D256" s="69" t="s">
        <v>1176</v>
      </c>
      <c r="E256" s="68" t="s">
        <v>554</v>
      </c>
      <c r="F256" s="68" t="s">
        <v>1177</v>
      </c>
      <c r="G256" s="70">
        <v>41263</v>
      </c>
      <c r="H256" s="70">
        <v>46228</v>
      </c>
      <c r="I256" s="68" t="s">
        <v>1146</v>
      </c>
      <c r="J256" s="9">
        <f ca="1">TODAY()</f>
        <v>45400</v>
      </c>
      <c r="K256" s="10">
        <f ca="1">+H256-J256</f>
        <v>828</v>
      </c>
      <c r="L256" s="10">
        <f ca="1">((K256*1)/30)</f>
        <v>27.6</v>
      </c>
      <c r="M256" s="13" t="str">
        <f ca="1">IF(K256&lt;0,"VENCIDO",IF(AND(K256&gt;0,K256&lt;120),"PROXIMO A VENCER","ACTIVO"))</f>
        <v>ACTIVO</v>
      </c>
      <c r="N256" s="68" t="s">
        <v>149</v>
      </c>
      <c r="O256" s="68" t="s">
        <v>528</v>
      </c>
      <c r="P256" s="68"/>
      <c r="Q256" s="117" t="s">
        <v>1178</v>
      </c>
      <c r="R256" s="68"/>
      <c r="S256" s="68" t="s">
        <v>659</v>
      </c>
    </row>
    <row r="257" spans="1:19" ht="126.75">
      <c r="A257" s="68">
        <v>2008</v>
      </c>
      <c r="B257" s="68">
        <v>1</v>
      </c>
      <c r="C257" s="68" t="s">
        <v>1197</v>
      </c>
      <c r="D257" s="69" t="s">
        <v>1198</v>
      </c>
      <c r="E257" s="68" t="s">
        <v>233</v>
      </c>
      <c r="F257" s="68" t="s">
        <v>1199</v>
      </c>
      <c r="G257" s="70">
        <v>41332</v>
      </c>
      <c r="H257" s="70">
        <v>46801</v>
      </c>
      <c r="I257" s="68" t="s">
        <v>1142</v>
      </c>
      <c r="J257" s="9">
        <f ca="1">TODAY()</f>
        <v>45400</v>
      </c>
      <c r="K257" s="10">
        <f ca="1">+H257-J257</f>
        <v>1401</v>
      </c>
      <c r="L257" s="10">
        <f ca="1">((K257*1)/30)</f>
        <v>46.7</v>
      </c>
      <c r="M257" s="13" t="str">
        <f ca="1">IF(K257&lt;0,"VENCIDO",IF(AND(K257&gt;0,K257&lt;120),"PROXIMO A VENCER","ACTIVO"))</f>
        <v>ACTIVO</v>
      </c>
      <c r="N257" s="68" t="s">
        <v>889</v>
      </c>
      <c r="O257" s="68" t="s">
        <v>528</v>
      </c>
      <c r="P257" s="68"/>
      <c r="Q257" s="116" t="s">
        <v>1200</v>
      </c>
      <c r="R257" s="68"/>
      <c r="S257" s="68" t="s">
        <v>659</v>
      </c>
    </row>
    <row r="258" spans="1:19" ht="51">
      <c r="A258" s="68">
        <v>2005</v>
      </c>
      <c r="B258" s="68">
        <v>2</v>
      </c>
      <c r="C258" s="68" t="s">
        <v>1201</v>
      </c>
      <c r="D258" s="69" t="s">
        <v>1202</v>
      </c>
      <c r="E258" s="68" t="s">
        <v>233</v>
      </c>
      <c r="F258" s="68" t="s">
        <v>1203</v>
      </c>
      <c r="G258" s="70">
        <v>45051</v>
      </c>
      <c r="H258" s="119">
        <v>48703</v>
      </c>
      <c r="I258" s="68" t="s">
        <v>1204</v>
      </c>
      <c r="J258" s="9">
        <f ca="1">TODAY()</f>
        <v>45400</v>
      </c>
      <c r="K258" s="10">
        <f ca="1">+H258-J258</f>
        <v>3303</v>
      </c>
      <c r="L258" s="10">
        <f ca="1">((K258*1)/30)</f>
        <v>110.1</v>
      </c>
      <c r="M258" s="13" t="str">
        <f ca="1">IF(K258&lt;0,"VENCIDO",IF(AND(K258&gt;0,K258&lt;120),"PROXIMO A VENCER","ACTIVO"))</f>
        <v>ACTIVO</v>
      </c>
      <c r="N258" s="68" t="s">
        <v>149</v>
      </c>
      <c r="O258" s="68" t="s">
        <v>528</v>
      </c>
      <c r="P258" s="68"/>
      <c r="Q258" s="117" t="s">
        <v>1205</v>
      </c>
      <c r="R258" s="68"/>
      <c r="S258" s="68" t="s">
        <v>897</v>
      </c>
    </row>
    <row r="259" spans="1:19" ht="114.75">
      <c r="A259" s="68">
        <v>2003</v>
      </c>
      <c r="B259" s="68">
        <v>2</v>
      </c>
      <c r="C259" s="68" t="s">
        <v>1214</v>
      </c>
      <c r="D259" s="69" t="s">
        <v>1215</v>
      </c>
      <c r="E259" s="68" t="s">
        <v>69</v>
      </c>
      <c r="F259" s="68" t="s">
        <v>1216</v>
      </c>
      <c r="G259" s="113">
        <v>45017</v>
      </c>
      <c r="H259" s="113">
        <v>46811</v>
      </c>
      <c r="I259" s="68" t="s">
        <v>820</v>
      </c>
      <c r="J259" s="9">
        <f ca="1">TODAY()</f>
        <v>45400</v>
      </c>
      <c r="K259" s="10">
        <f ca="1">+H259-J259</f>
        <v>1411</v>
      </c>
      <c r="L259" s="10">
        <f ca="1">((K259*1)/30)</f>
        <v>47.033333333333331</v>
      </c>
      <c r="M259" s="13" t="str">
        <f ca="1">IF(K259&lt;0,"VENCIDO",IF(AND(K259&gt;0,K259&lt;120),"PROXIMO A VENCER","ACTIVO"))</f>
        <v>ACTIVO</v>
      </c>
      <c r="N259" s="68" t="s">
        <v>889</v>
      </c>
      <c r="O259" s="68" t="s">
        <v>528</v>
      </c>
      <c r="P259" s="68"/>
      <c r="Q259" s="68"/>
      <c r="R259" s="68"/>
      <c r="S259" s="68" t="s">
        <v>659</v>
      </c>
    </row>
  </sheetData>
  <conditionalFormatting sqref="P41 R28 R30 P29 P35 R16 P18:P21 M2:M259">
    <cfRule type="cellIs" dxfId="38" priority="13" operator="equal">
      <formula>"PROXIMO A VENCER"</formula>
    </cfRule>
    <cfRule type="cellIs" dxfId="37" priority="14" operator="equal">
      <formula>"VENCIDO"</formula>
    </cfRule>
    <cfRule type="cellIs" dxfId="36" priority="15" operator="equal">
      <formula>"ACTIVO"</formula>
    </cfRule>
  </conditionalFormatting>
  <conditionalFormatting sqref="R22:R25">
    <cfRule type="cellIs" dxfId="35" priority="10" operator="equal">
      <formula>"PROXIMO A VENCER"</formula>
    </cfRule>
    <cfRule type="cellIs" dxfId="34" priority="11" operator="equal">
      <formula>"VENCIDO"</formula>
    </cfRule>
    <cfRule type="cellIs" dxfId="33" priority="12" operator="equal">
      <formula>"ACTIVO"</formula>
    </cfRule>
  </conditionalFormatting>
  <conditionalFormatting sqref="R38:R39">
    <cfRule type="cellIs" dxfId="32" priority="7" operator="equal">
      <formula>"PROXIMO A VENCER"</formula>
    </cfRule>
    <cfRule type="cellIs" dxfId="31" priority="8" operator="equal">
      <formula>"VENCIDO"</formula>
    </cfRule>
    <cfRule type="cellIs" dxfId="30" priority="9" operator="equal">
      <formula>"ACTIVO"</formula>
    </cfRule>
  </conditionalFormatting>
  <conditionalFormatting sqref="R35">
    <cfRule type="cellIs" dxfId="29" priority="4" operator="equal">
      <formula>"PROXIMO A VENCER"</formula>
    </cfRule>
    <cfRule type="cellIs" dxfId="28" priority="5" operator="equal">
      <formula>"VENCIDO"</formula>
    </cfRule>
    <cfRule type="cellIs" dxfId="27" priority="6" operator="equal">
      <formula>"ACTIVO"</formula>
    </cfRule>
  </conditionalFormatting>
  <conditionalFormatting sqref="M1">
    <cfRule type="cellIs" dxfId="26" priority="1" operator="equal">
      <formula>"PROXIMO A VENCER"</formula>
    </cfRule>
    <cfRule type="cellIs" dxfId="25" priority="2" operator="equal">
      <formula>"VENCIDO"</formula>
    </cfRule>
    <cfRule type="cellIs" dxfId="24" priority="3" operator="equal">
      <formula>"ACTIVO"</formula>
    </cfRule>
  </conditionalFormatting>
  <hyperlinks>
    <hyperlink ref="Q2" r:id="rId1" xr:uid="{FB64BE96-D20F-4CDD-895C-AB960230FD60}"/>
    <hyperlink ref="Q3" r:id="rId2" xr:uid="{4BD452D6-052D-418C-8CDD-06288104F496}"/>
    <hyperlink ref="Q23" r:id="rId3" xr:uid="{627B13D4-DB1A-488B-851E-14D854A68BD6}"/>
    <hyperlink ref="Q22" r:id="rId4" xr:uid="{6CEB56D0-AE0C-426B-8565-3BF1B18ABAB0}"/>
    <hyperlink ref="Q24" r:id="rId5" xr:uid="{619A5D3A-D63A-4677-A394-3E8AE1219EC3}"/>
    <hyperlink ref="Q21" r:id="rId6" xr:uid="{E4139F6D-FEED-485A-BF45-DB042858F92C}"/>
    <hyperlink ref="Q20" r:id="rId7" xr:uid="{08E4DE6E-4B75-461A-A57A-F6ECAEC2EB38}"/>
    <hyperlink ref="Q19" r:id="rId8" xr:uid="{573DC500-A132-435B-9162-30B70B384FB9}"/>
    <hyperlink ref="Q18" r:id="rId9" xr:uid="{28839BA7-9E94-45E8-B7A4-B1F26C5C3E2F}"/>
    <hyperlink ref="Q16" r:id="rId10" xr:uid="{E8587791-3F77-415C-94E3-2B6395E9FC83}"/>
    <hyperlink ref="Q13" r:id="rId11" xr:uid="{756481C5-8AC4-4BA4-8D27-91646A881144}"/>
    <hyperlink ref="Q15" r:id="rId12" xr:uid="{84D27392-9B3E-4F32-A222-1AD1ADAD612C}"/>
    <hyperlink ref="Q11" r:id="rId13" xr:uid="{DCB0CE36-938E-471F-854D-F50D4787837F}"/>
    <hyperlink ref="Q8" r:id="rId14" xr:uid="{ABDED642-E33F-4701-89A0-474EDC24D7D8}"/>
    <hyperlink ref="Q39" r:id="rId15" xr:uid="{72881984-3DC6-4BFA-B874-5A67B423BA4F}"/>
    <hyperlink ref="Q38" r:id="rId16" xr:uid="{0A5ABD29-0F33-4388-9088-09042941E185}"/>
    <hyperlink ref="Q37" r:id="rId17" xr:uid="{D2516890-E86D-44F8-856F-0C015260A888}"/>
    <hyperlink ref="Q36" r:id="rId18" xr:uid="{F55EA3B7-E71A-4B77-ABDF-66692E58B8E7}"/>
    <hyperlink ref="Q35" r:id="rId19" xr:uid="{FCA70865-B2C5-4433-B94A-1101A99A1936}"/>
    <hyperlink ref="Q34" r:id="rId20" xr:uid="{AAED5BB5-9FA7-4767-89FE-C3DDEB4D078B}"/>
    <hyperlink ref="Q33" r:id="rId21" xr:uid="{9F09480A-4A5C-4742-AAC7-927543F76840}"/>
    <hyperlink ref="Q32" r:id="rId22" xr:uid="{EC917EC8-1106-4016-9566-B27EFEB11CE8}"/>
    <hyperlink ref="Q31" r:id="rId23" xr:uid="{E016EBFE-3F79-4A31-9F79-90EE32259C13}"/>
    <hyperlink ref="Q30" r:id="rId24" xr:uid="{ED46BEAE-816E-469B-B59D-CA9E9E0CB355}"/>
    <hyperlink ref="Q29" r:id="rId25" xr:uid="{EFFDC7C3-5977-4242-82DE-9D8352A0E60F}"/>
    <hyperlink ref="Q28" r:id="rId26" xr:uid="{70CE1B76-1063-47D0-BB72-F00932B71D6E}"/>
    <hyperlink ref="Q27" r:id="rId27" xr:uid="{CBED4C15-5EE6-412F-B758-80D0CF5854CB}"/>
    <hyperlink ref="Q26" r:id="rId28" xr:uid="{B6EAAF60-CBBD-464A-858A-09ABA0BAEB6A}"/>
    <hyperlink ref="Q40" r:id="rId29" xr:uid="{35A4544C-231D-4F07-8182-0C0B3D0929E2}"/>
    <hyperlink ref="Q41" r:id="rId30" xr:uid="{9386C38D-E609-4B88-8BDE-D9EDD71D88E4}"/>
    <hyperlink ref="Q168" r:id="rId31" display="kyballen@registraduria.gov.co" xr:uid="{34131A51-418F-4D75-83FD-27759DE48CAB}"/>
    <hyperlink ref="Q205" r:id="rId32" xr:uid="{E90748CD-EB08-4779-B426-F1B181E57A54}"/>
    <hyperlink ref="Q208" r:id="rId33" xr:uid="{65E361C1-A724-4955-8DA3-882EC5CEB77E}"/>
    <hyperlink ref="Q211" r:id="rId34" xr:uid="{3CAB7CE8-F967-4C54-AF50-3AC070304632}"/>
    <hyperlink ref="Q212" r:id="rId35" xr:uid="{96A38C96-9122-42D0-B759-F1BD290880CC}"/>
    <hyperlink ref="Q214" r:id="rId36" xr:uid="{5FDB88BF-040F-4ABF-8F2A-0DEE578A7CF0}"/>
    <hyperlink ref="Q215" r:id="rId37" xr:uid="{31424C9F-8991-464A-8660-72B522D350E9}"/>
    <hyperlink ref="Q216" r:id="rId38" xr:uid="{0C0CFCB6-0AF0-46C8-8744-74FBC6FF288A}"/>
    <hyperlink ref="Q217" r:id="rId39" xr:uid="{A2F0E6D1-ECC2-455A-B126-791B3AD4EA60}"/>
    <hyperlink ref="Q218" r:id="rId40" xr:uid="{D5B4CCAE-DABC-4C07-B083-7E6EAD5C001E}"/>
    <hyperlink ref="Q219" r:id="rId41" xr:uid="{994C9592-5593-4347-9B13-24BA464DE2ED}"/>
    <hyperlink ref="Q220" r:id="rId42" xr:uid="{DDA37356-FC51-4EA2-8B66-2012E1A5F22C}"/>
    <hyperlink ref="Q221" r:id="rId43" xr:uid="{51BF9F2C-41CA-4D90-995A-D5A0B48811C0}"/>
    <hyperlink ref="Q222" r:id="rId44" xr:uid="{EBB0D84F-53D6-4DC6-ABF9-7E6FAB36AB41}"/>
    <hyperlink ref="Q223" r:id="rId45" xr:uid="{9703EE67-CA02-4044-A3E9-C15FF00C0C92}"/>
    <hyperlink ref="Q231" r:id="rId46" xr:uid="{0059348E-3FEE-40B0-B2E8-460C5BB1B4E3}"/>
    <hyperlink ref="Q224" r:id="rId47" xr:uid="{BA6C6EE2-F53D-4BBB-A6A1-909D0F99CC79}"/>
    <hyperlink ref="Q225" r:id="rId48" xr:uid="{D7B3C8C3-4AB7-4E56-84E3-A3CAF1908D30}"/>
    <hyperlink ref="Q226" r:id="rId49" xr:uid="{19099539-79B5-4E95-89CF-98EE62BBE162}"/>
    <hyperlink ref="Q227" r:id="rId50" xr:uid="{BF912473-C8E4-49B0-BBB5-852AA0EEC55D}"/>
    <hyperlink ref="Q228" r:id="rId51" xr:uid="{3B0FF072-852D-4A5B-B223-F33F048D12A8}"/>
    <hyperlink ref="Q232" r:id="rId52" xr:uid="{79792627-09CA-4BF5-8BC4-65BF5E132007}"/>
    <hyperlink ref="Q234" r:id="rId53" xr:uid="{B70BEA31-BC65-44AF-8AEE-9DA1537CF390}"/>
    <hyperlink ref="Q245" r:id="rId54" xr:uid="{D88858F3-1E01-4954-984B-79EF8A75CD3D}"/>
    <hyperlink ref="Q247" r:id="rId55" xr:uid="{7FE51BB6-7F6D-47A5-B4D5-5AD4C7CD4030}"/>
    <hyperlink ref="Q250" r:id="rId56" xr:uid="{3BB5B1FF-66D4-4611-81F2-CBCDAF8767B8}"/>
    <hyperlink ref="Q249" r:id="rId57" xr:uid="{9F7B4A72-BD35-402A-BA73-CD0C12804211}"/>
    <hyperlink ref="Q251" r:id="rId58" xr:uid="{5B4286F3-0CA2-4E30-8093-8EED88327E4D}"/>
    <hyperlink ref="Q256" r:id="rId59" xr:uid="{8611C5CB-4189-42C3-BBE3-0DDA909FE525}"/>
    <hyperlink ref="Q255" r:id="rId60" xr:uid="{D17D7D47-ACBB-4096-A015-B5E0F7816B94}"/>
    <hyperlink ref="Q254" r:id="rId61" xr:uid="{606A9D4D-8033-4E03-9F96-8F5D69C036B4}"/>
    <hyperlink ref="Q258" r:id="rId62" xr:uid="{A4605C1D-B466-4BDA-AF23-51EFB511FD7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059FC-2B16-4206-AD3A-F8B5D0D09E74}">
  <dimension ref="A1:T146"/>
  <sheetViews>
    <sheetView topLeftCell="A145" workbookViewId="0">
      <selection sqref="A1:M146"/>
    </sheetView>
  </sheetViews>
  <sheetFormatPr defaultRowHeight="15"/>
  <cols>
    <col min="2" max="2" width="0" hidden="1" customWidth="1"/>
    <col min="4" max="4" width="31.85546875" customWidth="1"/>
    <col min="6" max="6" width="65.5703125" hidden="1" customWidth="1"/>
    <col min="7" max="8" width="0" hidden="1" customWidth="1"/>
    <col min="10" max="12" width="0" hidden="1" customWidth="1"/>
    <col min="14" max="20" width="0" hidden="1" customWidth="1"/>
  </cols>
  <sheetData>
    <row r="1" spans="1:20" ht="61.5">
      <c r="A1" s="1" t="s">
        <v>0</v>
      </c>
      <c r="B1" s="1" t="s">
        <v>1</v>
      </c>
      <c r="C1" s="2" t="s">
        <v>2</v>
      </c>
      <c r="D1" s="1" t="s">
        <v>3</v>
      </c>
      <c r="E1" s="1" t="s">
        <v>4</v>
      </c>
      <c r="F1" s="2" t="s">
        <v>5</v>
      </c>
      <c r="G1" s="1" t="s">
        <v>6</v>
      </c>
      <c r="H1" s="1" t="s">
        <v>7</v>
      </c>
      <c r="I1" s="1" t="s">
        <v>8</v>
      </c>
      <c r="J1" s="1" t="s">
        <v>9</v>
      </c>
      <c r="K1" s="3" t="s">
        <v>10</v>
      </c>
      <c r="L1" s="3" t="s">
        <v>11</v>
      </c>
      <c r="M1" s="1" t="s">
        <v>12</v>
      </c>
      <c r="N1" s="4" t="s">
        <v>13</v>
      </c>
      <c r="O1" s="1" t="s">
        <v>14</v>
      </c>
      <c r="P1" s="1" t="s">
        <v>15</v>
      </c>
      <c r="Q1" s="1" t="s">
        <v>16</v>
      </c>
      <c r="R1" s="1" t="s">
        <v>17</v>
      </c>
      <c r="S1" s="1" t="s">
        <v>18</v>
      </c>
      <c r="T1" s="5" t="s">
        <v>19</v>
      </c>
    </row>
    <row r="2" spans="1:20" ht="91.5">
      <c r="A2" s="120">
        <v>2023</v>
      </c>
      <c r="B2" s="120" t="s">
        <v>64</v>
      </c>
      <c r="C2" s="121" t="s">
        <v>21</v>
      </c>
      <c r="D2" s="120" t="s">
        <v>65</v>
      </c>
      <c r="E2" s="120" t="s">
        <v>23</v>
      </c>
      <c r="F2" s="121" t="s">
        <v>66</v>
      </c>
      <c r="G2" s="122">
        <v>45254</v>
      </c>
      <c r="H2" s="120"/>
      <c r="I2" s="120" t="s">
        <v>25</v>
      </c>
      <c r="J2" s="9">
        <f t="shared" ref="J2" ca="1" si="0">TODAY()</f>
        <v>45400</v>
      </c>
      <c r="K2" s="10">
        <f t="shared" ref="K2" ca="1" si="1">+H2-J2</f>
        <v>-45400</v>
      </c>
      <c r="L2" s="123">
        <f t="shared" ref="L2" ca="1" si="2">((K2*1)/30)</f>
        <v>-1513.3333333333333</v>
      </c>
      <c r="M2" s="13" t="str">
        <f t="shared" ref="M2" ca="1" si="3">IF(K2&lt;0,"VENCIDO",IF(AND(K2&gt;0,K2&lt;120),"PROXIMO A VENCER","ACTIVO"))</f>
        <v>VENCIDO</v>
      </c>
      <c r="N2" s="124"/>
      <c r="O2" s="120" t="s">
        <v>27</v>
      </c>
      <c r="P2" s="120"/>
      <c r="Q2" s="125"/>
      <c r="R2" s="120"/>
      <c r="S2" s="120"/>
    </row>
    <row r="3" spans="1:20" ht="121.5">
      <c r="A3" s="6">
        <v>2022</v>
      </c>
      <c r="B3" s="6" t="s">
        <v>265</v>
      </c>
      <c r="C3" s="7" t="s">
        <v>21</v>
      </c>
      <c r="D3" s="6" t="s">
        <v>266</v>
      </c>
      <c r="E3" s="7" t="s">
        <v>69</v>
      </c>
      <c r="F3" s="7" t="s">
        <v>210</v>
      </c>
      <c r="G3" s="63">
        <v>44789</v>
      </c>
      <c r="H3" s="63">
        <v>45153</v>
      </c>
      <c r="I3" s="6" t="s">
        <v>267</v>
      </c>
      <c r="J3" s="9">
        <f ca="1">TODAY()</f>
        <v>45400</v>
      </c>
      <c r="K3" s="10">
        <f ca="1">+H3-J3</f>
        <v>-247</v>
      </c>
      <c r="L3" s="10">
        <f ca="1">((K3*1)/30)</f>
        <v>-8.2333333333333325</v>
      </c>
      <c r="M3" s="13" t="str">
        <f ca="1">IF(K3&lt;0,"VENCIDO",IF(AND(K3&gt;0,K3&lt;120),"PROXIMO A VENCER","ACTIVO"))</f>
        <v>VENCIDO</v>
      </c>
      <c r="N3" s="6" t="s">
        <v>218</v>
      </c>
      <c r="O3" s="6" t="s">
        <v>109</v>
      </c>
      <c r="P3" s="6"/>
      <c r="Q3" s="6"/>
      <c r="R3" s="6"/>
      <c r="S3" s="6"/>
    </row>
    <row r="4" spans="1:20" ht="121.5">
      <c r="A4" s="6">
        <v>2022</v>
      </c>
      <c r="B4" s="6" t="s">
        <v>336</v>
      </c>
      <c r="C4" s="7" t="s">
        <v>21</v>
      </c>
      <c r="D4" s="6" t="s">
        <v>337</v>
      </c>
      <c r="E4" s="7" t="s">
        <v>69</v>
      </c>
      <c r="F4" s="7" t="s">
        <v>210</v>
      </c>
      <c r="G4" s="63">
        <v>44617</v>
      </c>
      <c r="H4" s="63">
        <v>45346</v>
      </c>
      <c r="I4" s="6" t="s">
        <v>338</v>
      </c>
      <c r="J4" s="9">
        <f ca="1">TODAY()</f>
        <v>45400</v>
      </c>
      <c r="K4" s="10">
        <f ca="1">+H4-J4</f>
        <v>-54</v>
      </c>
      <c r="L4" s="10">
        <f ca="1">((K4*1)/30)</f>
        <v>-1.8</v>
      </c>
      <c r="M4" s="13" t="str">
        <f ca="1">IF(K4&lt;0,"VENCIDO",IF(AND(K4&gt;0,K4&lt;120),"PROXIMO A VENCER","ACTIVO"))</f>
        <v>VENCIDO</v>
      </c>
      <c r="N4" s="6" t="s">
        <v>218</v>
      </c>
      <c r="O4" s="6" t="s">
        <v>109</v>
      </c>
      <c r="P4" s="6"/>
      <c r="Q4" s="6"/>
      <c r="R4" s="6"/>
      <c r="S4" s="6"/>
    </row>
    <row r="5" spans="1:20" ht="121.5">
      <c r="A5" s="6">
        <v>2021</v>
      </c>
      <c r="B5" s="6" t="s">
        <v>421</v>
      </c>
      <c r="C5" s="7" t="s">
        <v>21</v>
      </c>
      <c r="D5" s="6" t="s">
        <v>422</v>
      </c>
      <c r="E5" s="7" t="s">
        <v>69</v>
      </c>
      <c r="F5" s="7" t="s">
        <v>210</v>
      </c>
      <c r="G5" s="9">
        <v>44378</v>
      </c>
      <c r="H5" s="63">
        <v>45107</v>
      </c>
      <c r="I5" s="6" t="s">
        <v>338</v>
      </c>
      <c r="J5" s="9">
        <f ca="1">TODAY()</f>
        <v>45400</v>
      </c>
      <c r="K5" s="10">
        <f ca="1">+H5-J5</f>
        <v>-293</v>
      </c>
      <c r="L5" s="10">
        <f ca="1">((K5*1)/30)</f>
        <v>-9.7666666666666675</v>
      </c>
      <c r="M5" s="13" t="str">
        <f ca="1">IF(K5&lt;0,"VENCIDO",IF(AND(K5&gt;0,K5&lt;120),"PROXIMO A VENCER","ACTIVO"))</f>
        <v>VENCIDO</v>
      </c>
      <c r="N5" s="6" t="s">
        <v>218</v>
      </c>
      <c r="O5" s="6" t="s">
        <v>109</v>
      </c>
      <c r="P5" s="6"/>
      <c r="Q5" s="6"/>
      <c r="R5" s="6"/>
      <c r="S5" s="6"/>
    </row>
    <row r="6" spans="1:20" ht="121.5">
      <c r="A6" s="6">
        <v>2021</v>
      </c>
      <c r="B6" s="6" t="s">
        <v>437</v>
      </c>
      <c r="C6" s="7" t="s">
        <v>21</v>
      </c>
      <c r="D6" s="6" t="s">
        <v>438</v>
      </c>
      <c r="E6" s="7" t="s">
        <v>69</v>
      </c>
      <c r="F6" s="7" t="s">
        <v>210</v>
      </c>
      <c r="G6" s="9">
        <v>44330</v>
      </c>
      <c r="H6" s="9">
        <v>44694</v>
      </c>
      <c r="I6" s="6" t="s">
        <v>267</v>
      </c>
      <c r="J6" s="9">
        <f ca="1">TODAY()</f>
        <v>45400</v>
      </c>
      <c r="K6" s="10">
        <f ca="1">+H6-J6</f>
        <v>-706</v>
      </c>
      <c r="L6" s="10">
        <f ca="1">((K6*1)/30)</f>
        <v>-23.533333333333335</v>
      </c>
      <c r="M6" s="13" t="str">
        <f ca="1">IF(K6&lt;0,"VENCIDO",IF(AND(K6&gt;0,K6&lt;120),"PROXIMO A VENCER","ACTIVO"))</f>
        <v>VENCIDO</v>
      </c>
      <c r="N6" s="6" t="s">
        <v>218</v>
      </c>
      <c r="O6" s="6" t="s">
        <v>109</v>
      </c>
      <c r="P6" s="6"/>
      <c r="Q6" s="6"/>
      <c r="R6" s="6"/>
      <c r="S6" s="6"/>
    </row>
    <row r="7" spans="1:20" ht="121.5">
      <c r="A7" s="6">
        <v>2021</v>
      </c>
      <c r="B7" s="6" t="s">
        <v>456</v>
      </c>
      <c r="C7" s="7" t="s">
        <v>21</v>
      </c>
      <c r="D7" s="6" t="s">
        <v>457</v>
      </c>
      <c r="E7" s="7" t="s">
        <v>233</v>
      </c>
      <c r="F7" s="7" t="s">
        <v>210</v>
      </c>
      <c r="G7" s="9">
        <v>44295</v>
      </c>
      <c r="H7" s="9">
        <v>45390</v>
      </c>
      <c r="I7" s="6" t="s">
        <v>217</v>
      </c>
      <c r="J7" s="9">
        <f ca="1">TODAY()</f>
        <v>45400</v>
      </c>
      <c r="K7" s="10">
        <f ca="1">+H7-J7</f>
        <v>-10</v>
      </c>
      <c r="L7" s="10">
        <f ca="1">((K7*1)/30)</f>
        <v>-0.33333333333333331</v>
      </c>
      <c r="M7" s="13" t="str">
        <f ca="1">IF(K7&lt;0,"VENCIDO",IF(AND(K7&gt;0,K7&lt;120),"PROXIMO A VENCER","ACTIVO"))</f>
        <v>VENCIDO</v>
      </c>
      <c r="N7" s="6" t="s">
        <v>218</v>
      </c>
      <c r="O7" s="6" t="s">
        <v>109</v>
      </c>
      <c r="P7" s="6"/>
      <c r="Q7" s="6"/>
      <c r="R7" s="6"/>
      <c r="S7" s="6"/>
    </row>
    <row r="8" spans="1:20" ht="121.5">
      <c r="A8" s="6">
        <v>2021</v>
      </c>
      <c r="B8" s="6" t="s">
        <v>460</v>
      </c>
      <c r="C8" s="7" t="s">
        <v>21</v>
      </c>
      <c r="D8" s="6" t="s">
        <v>461</v>
      </c>
      <c r="E8" s="7" t="s">
        <v>69</v>
      </c>
      <c r="F8" s="7" t="s">
        <v>210</v>
      </c>
      <c r="G8" s="63">
        <v>44278</v>
      </c>
      <c r="H8" s="63">
        <v>45373</v>
      </c>
      <c r="I8" s="6" t="s">
        <v>217</v>
      </c>
      <c r="J8" s="9">
        <f ca="1">TODAY()</f>
        <v>45400</v>
      </c>
      <c r="K8" s="10">
        <f ca="1">+H8-J8</f>
        <v>-27</v>
      </c>
      <c r="L8" s="10">
        <f ca="1">((K8*1)/30)</f>
        <v>-0.9</v>
      </c>
      <c r="M8" s="13" t="str">
        <f ca="1">IF(K8&lt;0,"VENCIDO",IF(AND(K8&gt;0,K8&lt;120),"PROXIMO A VENCER","ACTIVO"))</f>
        <v>VENCIDO</v>
      </c>
      <c r="N8" s="6" t="s">
        <v>218</v>
      </c>
      <c r="O8" s="6" t="s">
        <v>109</v>
      </c>
      <c r="P8" s="6"/>
      <c r="Q8" s="6"/>
      <c r="R8" s="6"/>
      <c r="S8" s="6"/>
    </row>
    <row r="9" spans="1:20" ht="121.5">
      <c r="A9" s="6">
        <v>2021</v>
      </c>
      <c r="B9" s="6" t="s">
        <v>466</v>
      </c>
      <c r="C9" s="7" t="s">
        <v>21</v>
      </c>
      <c r="D9" s="6" t="s">
        <v>467</v>
      </c>
      <c r="E9" s="7" t="s">
        <v>69</v>
      </c>
      <c r="F9" s="7" t="s">
        <v>210</v>
      </c>
      <c r="G9" s="63">
        <v>44278</v>
      </c>
      <c r="H9" s="63">
        <v>45373</v>
      </c>
      <c r="I9" s="6" t="s">
        <v>217</v>
      </c>
      <c r="J9" s="9">
        <f ca="1">TODAY()</f>
        <v>45400</v>
      </c>
      <c r="K9" s="10">
        <f ca="1">+H9-J9</f>
        <v>-27</v>
      </c>
      <c r="L9" s="10">
        <f ca="1">((K9*1)/30)</f>
        <v>-0.9</v>
      </c>
      <c r="M9" s="13" t="str">
        <f ca="1">IF(K9&lt;0,"VENCIDO",IF(AND(K9&gt;0,K9&lt;120),"PROXIMO A VENCER","ACTIVO"))</f>
        <v>VENCIDO</v>
      </c>
      <c r="N9" s="6" t="s">
        <v>218</v>
      </c>
      <c r="O9" s="6" t="s">
        <v>109</v>
      </c>
      <c r="P9" s="6"/>
      <c r="Q9" s="6"/>
      <c r="R9" s="6"/>
      <c r="S9" s="6"/>
    </row>
    <row r="10" spans="1:20" ht="76.5">
      <c r="A10" s="6">
        <v>2021</v>
      </c>
      <c r="B10" s="6" t="s">
        <v>468</v>
      </c>
      <c r="C10" s="7" t="s">
        <v>388</v>
      </c>
      <c r="D10" s="6" t="s">
        <v>469</v>
      </c>
      <c r="E10" s="7" t="s">
        <v>69</v>
      </c>
      <c r="F10" s="7" t="s">
        <v>470</v>
      </c>
      <c r="G10" s="63">
        <v>44273</v>
      </c>
      <c r="H10" s="63">
        <v>45368</v>
      </c>
      <c r="I10" s="6" t="s">
        <v>217</v>
      </c>
      <c r="J10" s="9">
        <f ca="1">TODAY()</f>
        <v>45400</v>
      </c>
      <c r="K10" s="10">
        <f ca="1">+H10-J10</f>
        <v>-32</v>
      </c>
      <c r="L10" s="10">
        <f ca="1">((K10*1)/30)</f>
        <v>-1.0666666666666667</v>
      </c>
      <c r="M10" s="13" t="str">
        <f ca="1">IF(K10&lt;0,"VENCIDO",IF(AND(K10&gt;0,K10&lt;120),"PROXIMO A VENCER","ACTIVO"))</f>
        <v>VENCIDO</v>
      </c>
      <c r="N10" s="6" t="s">
        <v>218</v>
      </c>
      <c r="O10" s="6" t="s">
        <v>109</v>
      </c>
      <c r="P10" s="6"/>
      <c r="Q10" s="6"/>
      <c r="R10" s="6"/>
      <c r="S10" s="6"/>
    </row>
    <row r="11" spans="1:20" ht="121.5">
      <c r="A11" s="6">
        <v>2021</v>
      </c>
      <c r="B11" s="6" t="s">
        <v>471</v>
      </c>
      <c r="C11" s="7" t="s">
        <v>21</v>
      </c>
      <c r="D11" s="6" t="s">
        <v>472</v>
      </c>
      <c r="E11" s="7" t="s">
        <v>69</v>
      </c>
      <c r="F11" s="7" t="s">
        <v>210</v>
      </c>
      <c r="G11" s="63">
        <v>44267</v>
      </c>
      <c r="H11" s="63">
        <v>45362</v>
      </c>
      <c r="I11" s="6" t="s">
        <v>217</v>
      </c>
      <c r="J11" s="9">
        <f ca="1">TODAY()</f>
        <v>45400</v>
      </c>
      <c r="K11" s="10">
        <f ca="1">+H11-J11</f>
        <v>-38</v>
      </c>
      <c r="L11" s="10">
        <f ca="1">((K11*1)/30)</f>
        <v>-1.2666666666666666</v>
      </c>
      <c r="M11" s="13" t="str">
        <f ca="1">IF(K11&lt;0,"VENCIDO",IF(AND(K11&gt;0,K11&lt;120),"PROXIMO A VENCER","ACTIVO"))</f>
        <v>VENCIDO</v>
      </c>
      <c r="N11" s="6" t="s">
        <v>218</v>
      </c>
      <c r="O11" s="6" t="s">
        <v>109</v>
      </c>
      <c r="P11" s="6"/>
      <c r="Q11" s="6"/>
      <c r="R11" s="6"/>
      <c r="S11" s="6"/>
    </row>
    <row r="12" spans="1:20" ht="121.5">
      <c r="A12" s="6">
        <v>2021</v>
      </c>
      <c r="B12" s="6" t="s">
        <v>473</v>
      </c>
      <c r="C12" s="7" t="s">
        <v>21</v>
      </c>
      <c r="D12" s="6" t="s">
        <v>474</v>
      </c>
      <c r="E12" s="7" t="s">
        <v>69</v>
      </c>
      <c r="F12" s="7" t="s">
        <v>210</v>
      </c>
      <c r="G12" s="63">
        <v>44256</v>
      </c>
      <c r="H12" s="63">
        <v>44620</v>
      </c>
      <c r="I12" s="6" t="s">
        <v>267</v>
      </c>
      <c r="J12" s="9">
        <f ca="1">TODAY()</f>
        <v>45400</v>
      </c>
      <c r="K12" s="10">
        <f ca="1">+H12-J12</f>
        <v>-780</v>
      </c>
      <c r="L12" s="10">
        <f ca="1">((K12*1)/30)</f>
        <v>-26</v>
      </c>
      <c r="M12" s="13" t="str">
        <f ca="1">IF(K12&lt;0,"VENCIDO",IF(AND(K12&gt;0,K12&lt;120),"PROXIMO A VENCER","ACTIVO"))</f>
        <v>VENCIDO</v>
      </c>
      <c r="N12" s="6" t="s">
        <v>218</v>
      </c>
      <c r="O12" s="6" t="s">
        <v>109</v>
      </c>
      <c r="P12" s="6"/>
      <c r="Q12" s="6"/>
      <c r="R12" s="6"/>
      <c r="S12" s="6"/>
    </row>
    <row r="13" spans="1:20" ht="121.5">
      <c r="A13" s="6">
        <v>2021</v>
      </c>
      <c r="B13" s="6" t="s">
        <v>475</v>
      </c>
      <c r="C13" s="7" t="s">
        <v>21</v>
      </c>
      <c r="D13" s="6" t="s">
        <v>476</v>
      </c>
      <c r="E13" s="7" t="s">
        <v>69</v>
      </c>
      <c r="F13" s="7" t="s">
        <v>210</v>
      </c>
      <c r="G13" s="63">
        <v>44253</v>
      </c>
      <c r="H13" s="63">
        <v>45347</v>
      </c>
      <c r="I13" s="6" t="s">
        <v>217</v>
      </c>
      <c r="J13" s="9">
        <f ca="1">TODAY()</f>
        <v>45400</v>
      </c>
      <c r="K13" s="10">
        <f ca="1">+H13-J13</f>
        <v>-53</v>
      </c>
      <c r="L13" s="10">
        <f ca="1">((K13*1)/30)</f>
        <v>-1.7666666666666666</v>
      </c>
      <c r="M13" s="13" t="str">
        <f ca="1">IF(K13&lt;0,"VENCIDO",IF(AND(K13&gt;0,K13&lt;120),"PROXIMO A VENCER","ACTIVO"))</f>
        <v>VENCIDO</v>
      </c>
      <c r="N13" s="6" t="s">
        <v>218</v>
      </c>
      <c r="O13" s="6" t="s">
        <v>109</v>
      </c>
      <c r="P13" s="6"/>
      <c r="Q13" s="6"/>
      <c r="R13" s="6"/>
      <c r="S13" s="6"/>
    </row>
    <row r="14" spans="1:20" ht="121.5">
      <c r="A14" s="6">
        <v>2021</v>
      </c>
      <c r="B14" s="6" t="s">
        <v>477</v>
      </c>
      <c r="C14" s="7" t="s">
        <v>21</v>
      </c>
      <c r="D14" s="6" t="s">
        <v>478</v>
      </c>
      <c r="E14" s="7" t="s">
        <v>69</v>
      </c>
      <c r="F14" s="7" t="s">
        <v>210</v>
      </c>
      <c r="G14" s="63">
        <v>44260</v>
      </c>
      <c r="H14" s="63">
        <v>45355</v>
      </c>
      <c r="I14" s="6" t="s">
        <v>217</v>
      </c>
      <c r="J14" s="9">
        <f ca="1">TODAY()</f>
        <v>45400</v>
      </c>
      <c r="K14" s="10">
        <f ca="1">+H14-J14</f>
        <v>-45</v>
      </c>
      <c r="L14" s="10">
        <f ca="1">((K14*1)/30)</f>
        <v>-1.5</v>
      </c>
      <c r="M14" s="13" t="str">
        <f ca="1">IF(K14&lt;0,"VENCIDO",IF(AND(K14&gt;0,K14&lt;120),"PROXIMO A VENCER","ACTIVO"))</f>
        <v>VENCIDO</v>
      </c>
      <c r="N14" s="6" t="s">
        <v>218</v>
      </c>
      <c r="O14" s="6" t="s">
        <v>109</v>
      </c>
      <c r="P14" s="6"/>
      <c r="Q14" s="6"/>
      <c r="R14" s="6"/>
      <c r="S14" s="6"/>
    </row>
    <row r="15" spans="1:20" ht="107.25">
      <c r="A15" s="6">
        <v>2021</v>
      </c>
      <c r="B15" s="6" t="s">
        <v>483</v>
      </c>
      <c r="C15" s="7" t="s">
        <v>484</v>
      </c>
      <c r="D15" s="6" t="s">
        <v>485</v>
      </c>
      <c r="E15" s="7" t="s">
        <v>69</v>
      </c>
      <c r="F15" s="7" t="s">
        <v>236</v>
      </c>
      <c r="G15" s="63">
        <v>44259</v>
      </c>
      <c r="H15" s="63">
        <v>44623</v>
      </c>
      <c r="I15" s="6" t="s">
        <v>267</v>
      </c>
      <c r="J15" s="9">
        <f ca="1">TODAY()</f>
        <v>45400</v>
      </c>
      <c r="K15" s="10">
        <f ca="1">+H15-J15</f>
        <v>-777</v>
      </c>
      <c r="L15" s="10">
        <f ca="1">((K15*1)/30)</f>
        <v>-25.9</v>
      </c>
      <c r="M15" s="13" t="str">
        <f ca="1">IF(K15&lt;0,"VENCIDO",IF(AND(K15&gt;0,K15&lt;120),"PROXIMO A VENCER","ACTIVO"))</f>
        <v>VENCIDO</v>
      </c>
      <c r="N15" s="66" t="s">
        <v>218</v>
      </c>
      <c r="O15" s="66" t="s">
        <v>109</v>
      </c>
      <c r="P15" s="6"/>
      <c r="Q15" s="6"/>
      <c r="R15" s="6"/>
      <c r="S15" s="6"/>
    </row>
    <row r="16" spans="1:20" ht="121.5">
      <c r="A16" s="6">
        <v>2021</v>
      </c>
      <c r="B16" s="6" t="s">
        <v>501</v>
      </c>
      <c r="C16" s="7" t="s">
        <v>21</v>
      </c>
      <c r="D16" s="6" t="s">
        <v>502</v>
      </c>
      <c r="E16" s="7" t="s">
        <v>69</v>
      </c>
      <c r="F16" s="7" t="s">
        <v>210</v>
      </c>
      <c r="G16" s="63">
        <v>44235</v>
      </c>
      <c r="H16" s="63">
        <v>44964</v>
      </c>
      <c r="I16" s="6" t="s">
        <v>338</v>
      </c>
      <c r="J16" s="9">
        <f ca="1">TODAY()</f>
        <v>45400</v>
      </c>
      <c r="K16" s="10">
        <f ca="1">+H16-J16</f>
        <v>-436</v>
      </c>
      <c r="L16" s="10">
        <f ca="1">((K16*1)/30)</f>
        <v>-14.533333333333333</v>
      </c>
      <c r="M16" s="13" t="str">
        <f ca="1">IF(K16&lt;0,"VENCIDO",IF(AND(K16&gt;0,K16&lt;120),"PROXIMO A VENCER","ACTIVO"))</f>
        <v>VENCIDO</v>
      </c>
      <c r="N16" s="66" t="s">
        <v>218</v>
      </c>
      <c r="O16" s="66" t="s">
        <v>109</v>
      </c>
      <c r="P16" s="6"/>
      <c r="Q16" s="6"/>
      <c r="R16" s="6"/>
      <c r="S16" s="6"/>
    </row>
    <row r="17" spans="1:19" ht="121.5">
      <c r="A17" s="6">
        <v>2021</v>
      </c>
      <c r="B17" s="6" t="s">
        <v>513</v>
      </c>
      <c r="C17" s="67" t="s">
        <v>21</v>
      </c>
      <c r="D17" s="6" t="s">
        <v>514</v>
      </c>
      <c r="E17" s="7" t="s">
        <v>413</v>
      </c>
      <c r="F17" s="7" t="s">
        <v>210</v>
      </c>
      <c r="G17" s="63">
        <v>44260</v>
      </c>
      <c r="H17" s="9">
        <v>44560</v>
      </c>
      <c r="I17" s="66" t="s">
        <v>515</v>
      </c>
      <c r="J17" s="9">
        <f ca="1">TODAY()</f>
        <v>45400</v>
      </c>
      <c r="K17" s="10">
        <f ca="1">+H17-J17</f>
        <v>-840</v>
      </c>
      <c r="L17" s="10">
        <f ca="1">((K17*1)/30)</f>
        <v>-28</v>
      </c>
      <c r="M17" s="13" t="str">
        <f ca="1">IF(K17&lt;0,"VENCIDO",IF(AND(K17&gt;0,K17&lt;120),"PROXIMO A VENCER","ACTIVO"))</f>
        <v>VENCIDO</v>
      </c>
      <c r="N17" s="66" t="s">
        <v>218</v>
      </c>
      <c r="O17" s="66" t="s">
        <v>109</v>
      </c>
      <c r="P17" s="6"/>
      <c r="Q17" s="6"/>
      <c r="R17" s="6"/>
      <c r="S17" s="6"/>
    </row>
    <row r="18" spans="1:19" ht="121.5">
      <c r="A18" s="6">
        <v>2020</v>
      </c>
      <c r="B18" s="6" t="s">
        <v>539</v>
      </c>
      <c r="C18" s="7" t="s">
        <v>21</v>
      </c>
      <c r="D18" s="6" t="s">
        <v>540</v>
      </c>
      <c r="E18" s="7" t="s">
        <v>69</v>
      </c>
      <c r="F18" s="7" t="s">
        <v>210</v>
      </c>
      <c r="G18" s="63">
        <v>44176</v>
      </c>
      <c r="H18" s="9">
        <v>44540</v>
      </c>
      <c r="I18" s="6" t="s">
        <v>267</v>
      </c>
      <c r="J18" s="9">
        <f ca="1">TODAY()</f>
        <v>45400</v>
      </c>
      <c r="K18" s="10">
        <f ca="1">+H18-J18</f>
        <v>-860</v>
      </c>
      <c r="L18" s="10">
        <f ca="1">((K18*1)/30)</f>
        <v>-28.666666666666668</v>
      </c>
      <c r="M18" s="13" t="str">
        <f ca="1">IF(K18&lt;0,"VENCIDO",IF(AND(K18&gt;0,K18&lt;120),"PROXIMO A VENCER","ACTIVO"))</f>
        <v>VENCIDO</v>
      </c>
      <c r="N18" s="66" t="s">
        <v>218</v>
      </c>
      <c r="O18" s="6" t="s">
        <v>109</v>
      </c>
      <c r="P18" s="6"/>
      <c r="Q18" s="6"/>
      <c r="R18" s="6"/>
      <c r="S18" s="6"/>
    </row>
    <row r="19" spans="1:19" ht="121.5">
      <c r="A19" s="6">
        <v>2020</v>
      </c>
      <c r="B19" s="6" t="s">
        <v>585</v>
      </c>
      <c r="C19" s="7" t="s">
        <v>21</v>
      </c>
      <c r="D19" s="6" t="s">
        <v>586</v>
      </c>
      <c r="E19" s="7" t="s">
        <v>413</v>
      </c>
      <c r="F19" s="7" t="s">
        <v>210</v>
      </c>
      <c r="G19" s="63">
        <v>44175</v>
      </c>
      <c r="H19" s="63">
        <v>45291</v>
      </c>
      <c r="I19" s="6" t="s">
        <v>587</v>
      </c>
      <c r="J19" s="9">
        <f ca="1">TODAY()</f>
        <v>45400</v>
      </c>
      <c r="K19" s="10">
        <f ca="1">+H19-J19</f>
        <v>-109</v>
      </c>
      <c r="L19" s="10">
        <f ca="1">((K19*1)/30)</f>
        <v>-3.6333333333333333</v>
      </c>
      <c r="M19" s="13" t="str">
        <f ca="1">IF(K19&lt;0,"VENCIDO",IF(AND(K19&gt;0,K19&lt;120),"PROXIMO A VENCER","ACTIVO"))</f>
        <v>VENCIDO</v>
      </c>
      <c r="N19" s="6" t="s">
        <v>218</v>
      </c>
      <c r="O19" s="6" t="s">
        <v>109</v>
      </c>
      <c r="P19" s="6"/>
      <c r="Q19" s="6"/>
      <c r="R19" s="6"/>
      <c r="S19" s="6"/>
    </row>
    <row r="20" spans="1:19" ht="121.5">
      <c r="A20" s="6">
        <v>2020</v>
      </c>
      <c r="B20" s="6" t="s">
        <v>598</v>
      </c>
      <c r="C20" s="7" t="s">
        <v>21</v>
      </c>
      <c r="D20" s="6" t="s">
        <v>596</v>
      </c>
      <c r="E20" s="7" t="s">
        <v>413</v>
      </c>
      <c r="F20" s="7" t="s">
        <v>210</v>
      </c>
      <c r="G20" s="63">
        <v>44081</v>
      </c>
      <c r="H20" s="63">
        <v>45175</v>
      </c>
      <c r="I20" s="6" t="s">
        <v>217</v>
      </c>
      <c r="J20" s="9">
        <f ca="1">TODAY()</f>
        <v>45400</v>
      </c>
      <c r="K20" s="10">
        <f ca="1">+H20-J20</f>
        <v>-225</v>
      </c>
      <c r="L20" s="10">
        <f ca="1">((K20*1)/30)</f>
        <v>-7.5</v>
      </c>
      <c r="M20" s="13" t="str">
        <f ca="1">IF(K20&lt;0,"VENCIDO",IF(AND(K20&gt;0,K20&lt;120),"PROXIMO A VENCER","ACTIVO"))</f>
        <v>VENCIDO</v>
      </c>
      <c r="N20" s="6" t="s">
        <v>149</v>
      </c>
      <c r="O20" s="6" t="s">
        <v>109</v>
      </c>
      <c r="P20" s="6"/>
      <c r="Q20" s="6"/>
      <c r="R20" s="6"/>
      <c r="S20" s="6"/>
    </row>
    <row r="21" spans="1:19" ht="121.5">
      <c r="A21" s="6">
        <v>2020</v>
      </c>
      <c r="B21" s="6" t="s">
        <v>599</v>
      </c>
      <c r="C21" s="7" t="s">
        <v>21</v>
      </c>
      <c r="D21" s="6" t="s">
        <v>600</v>
      </c>
      <c r="E21" s="7" t="s">
        <v>69</v>
      </c>
      <c r="F21" s="7" t="s">
        <v>210</v>
      </c>
      <c r="G21" s="63">
        <v>44075</v>
      </c>
      <c r="H21" s="63">
        <v>44196</v>
      </c>
      <c r="I21" s="6" t="s">
        <v>601</v>
      </c>
      <c r="J21" s="9">
        <f ca="1">TODAY()</f>
        <v>45400</v>
      </c>
      <c r="K21" s="10">
        <f ca="1">+H21-J21</f>
        <v>-1204</v>
      </c>
      <c r="L21" s="10">
        <f ca="1">((K21*1)/30)</f>
        <v>-40.133333333333333</v>
      </c>
      <c r="M21" s="13" t="str">
        <f ca="1">IF(K21&lt;0,"VENCIDO",IF(AND(K21&gt;0,K21&lt;120),"PROXIMO A VENCER","ACTIVO"))</f>
        <v>VENCIDO</v>
      </c>
      <c r="N21" s="7" t="s">
        <v>602</v>
      </c>
      <c r="O21" s="7" t="s">
        <v>109</v>
      </c>
      <c r="P21" s="6"/>
      <c r="Q21" s="6"/>
      <c r="R21" s="6"/>
      <c r="S21" s="6"/>
    </row>
    <row r="22" spans="1:19" ht="121.5">
      <c r="A22" s="6">
        <v>2020</v>
      </c>
      <c r="B22" s="6" t="s">
        <v>603</v>
      </c>
      <c r="C22" s="7" t="s">
        <v>604</v>
      </c>
      <c r="D22" s="6" t="s">
        <v>605</v>
      </c>
      <c r="E22" s="7" t="s">
        <v>233</v>
      </c>
      <c r="F22" s="7" t="s">
        <v>107</v>
      </c>
      <c r="G22" s="63">
        <v>44095</v>
      </c>
      <c r="H22" s="63">
        <v>45189</v>
      </c>
      <c r="I22" s="6" t="s">
        <v>217</v>
      </c>
      <c r="J22" s="9">
        <f ca="1">TODAY()</f>
        <v>45400</v>
      </c>
      <c r="K22" s="10">
        <f ca="1">+H22-J22</f>
        <v>-211</v>
      </c>
      <c r="L22" s="10">
        <f ca="1">((K22*1)/30)</f>
        <v>-7.0333333333333332</v>
      </c>
      <c r="M22" s="13" t="str">
        <f ca="1">IF(K22&lt;0,"VENCIDO",IF(AND(K22&gt;0,K22&lt;120),"PROXIMO A VENCER","ACTIVO"))</f>
        <v>VENCIDO</v>
      </c>
      <c r="N22" s="6"/>
      <c r="O22" s="6" t="s">
        <v>109</v>
      </c>
      <c r="P22" s="6"/>
      <c r="Q22" s="6"/>
      <c r="R22" s="6"/>
      <c r="S22" s="6"/>
    </row>
    <row r="23" spans="1:19" ht="121.5">
      <c r="A23" s="77">
        <v>2019</v>
      </c>
      <c r="B23" s="77">
        <v>23</v>
      </c>
      <c r="C23" s="77" t="s">
        <v>666</v>
      </c>
      <c r="D23" s="5" t="s">
        <v>667</v>
      </c>
      <c r="E23" s="7" t="s">
        <v>413</v>
      </c>
      <c r="F23" s="77" t="s">
        <v>668</v>
      </c>
      <c r="G23" s="82">
        <v>43769</v>
      </c>
      <c r="H23" s="83">
        <v>44134</v>
      </c>
      <c r="I23" s="77" t="s">
        <v>669</v>
      </c>
      <c r="J23" s="9">
        <f ca="1">TODAY()</f>
        <v>45400</v>
      </c>
      <c r="K23" s="10">
        <f ca="1">+H23-J23</f>
        <v>-1266</v>
      </c>
      <c r="L23" s="10">
        <f ca="1">((K23*1)/30)</f>
        <v>-42.2</v>
      </c>
      <c r="M23" s="13" t="str">
        <f ca="1">IF(K23&lt;0,"VENCIDO",IF(AND(K23&gt;0,K23&lt;120),"PROXIMO A VENCER","ACTIVO"))</f>
        <v>VENCIDO</v>
      </c>
      <c r="N23" s="7" t="s">
        <v>670</v>
      </c>
      <c r="O23" s="7" t="s">
        <v>109</v>
      </c>
      <c r="P23" s="7"/>
      <c r="Q23" s="7"/>
      <c r="R23" s="7"/>
      <c r="S23" s="7"/>
    </row>
    <row r="24" spans="1:19" ht="152.25">
      <c r="A24" s="7">
        <v>2019</v>
      </c>
      <c r="B24" s="7">
        <v>20</v>
      </c>
      <c r="C24" s="77" t="s">
        <v>21</v>
      </c>
      <c r="D24" s="6" t="s">
        <v>676</v>
      </c>
      <c r="E24" s="7" t="s">
        <v>413</v>
      </c>
      <c r="F24" s="77" t="s">
        <v>677</v>
      </c>
      <c r="G24" s="63">
        <v>43619</v>
      </c>
      <c r="H24" s="9">
        <v>44714</v>
      </c>
      <c r="I24" s="7" t="s">
        <v>678</v>
      </c>
      <c r="J24" s="9">
        <f ca="1">TODAY()</f>
        <v>45400</v>
      </c>
      <c r="K24" s="10">
        <f ca="1">+H24-J24</f>
        <v>-686</v>
      </c>
      <c r="L24" s="10">
        <f ca="1">((K24*1)/30)</f>
        <v>-22.866666666666667</v>
      </c>
      <c r="M24" s="13" t="str">
        <f ca="1">IF(K24&lt;0,"VENCIDO",IF(AND(K24&gt;0,K24&lt;120),"PROXIMO A VENCER","ACTIVO"))</f>
        <v>VENCIDO</v>
      </c>
      <c r="N24" s="7" t="s">
        <v>679</v>
      </c>
      <c r="O24" s="7" t="s">
        <v>109</v>
      </c>
      <c r="P24" s="7"/>
      <c r="Q24" s="84" t="s">
        <v>680</v>
      </c>
      <c r="R24" s="7"/>
      <c r="S24" s="7" t="s">
        <v>406</v>
      </c>
    </row>
    <row r="25" spans="1:19" ht="183">
      <c r="A25" s="7">
        <v>2019</v>
      </c>
      <c r="B25" s="7">
        <v>13</v>
      </c>
      <c r="C25" s="77" t="s">
        <v>21</v>
      </c>
      <c r="D25" s="5" t="s">
        <v>697</v>
      </c>
      <c r="E25" s="7" t="s">
        <v>413</v>
      </c>
      <c r="F25" s="77" t="s">
        <v>698</v>
      </c>
      <c r="G25" s="82">
        <v>43607</v>
      </c>
      <c r="H25" s="83">
        <v>44702</v>
      </c>
      <c r="I25" s="77" t="s">
        <v>678</v>
      </c>
      <c r="J25" s="9">
        <f ca="1">TODAY()</f>
        <v>45400</v>
      </c>
      <c r="K25" s="10">
        <f ca="1">+H25-J25</f>
        <v>-698</v>
      </c>
      <c r="L25" s="10">
        <f ca="1">((K25*1)/30)</f>
        <v>-23.266666666666666</v>
      </c>
      <c r="M25" s="13" t="str">
        <f ca="1">IF(K25&lt;0,"VENCIDO",IF(AND(K25&gt;0,K25&lt;120),"PROXIMO A VENCER","ACTIVO"))</f>
        <v>VENCIDO</v>
      </c>
      <c r="N25" s="77" t="s">
        <v>699</v>
      </c>
      <c r="O25" s="7" t="s">
        <v>109</v>
      </c>
      <c r="P25" s="77"/>
      <c r="Q25" s="80" t="s">
        <v>700</v>
      </c>
      <c r="R25" s="7"/>
      <c r="S25" s="7" t="s">
        <v>406</v>
      </c>
    </row>
    <row r="26" spans="1:19" ht="91.5">
      <c r="A26" s="7">
        <v>2019</v>
      </c>
      <c r="B26" s="7">
        <v>6</v>
      </c>
      <c r="C26" s="77" t="s">
        <v>21</v>
      </c>
      <c r="D26" s="6" t="s">
        <v>719</v>
      </c>
      <c r="E26" s="7" t="s">
        <v>69</v>
      </c>
      <c r="F26" s="7" t="s">
        <v>720</v>
      </c>
      <c r="G26" s="63">
        <v>43564</v>
      </c>
      <c r="H26" s="9">
        <v>45390</v>
      </c>
      <c r="I26" s="7" t="s">
        <v>102</v>
      </c>
      <c r="J26" s="9">
        <f ca="1">TODAY()</f>
        <v>45400</v>
      </c>
      <c r="K26" s="10">
        <f ca="1">+H26-J26</f>
        <v>-10</v>
      </c>
      <c r="L26" s="10">
        <f ca="1">((K26*1)/30)</f>
        <v>-0.33333333333333331</v>
      </c>
      <c r="M26" s="13" t="str">
        <f ca="1">IF(K26&lt;0,"VENCIDO",IF(AND(K26&gt;0,K26&lt;120),"PROXIMO A VENCER","ACTIVO"))</f>
        <v>VENCIDO</v>
      </c>
      <c r="N26" s="7" t="s">
        <v>149</v>
      </c>
      <c r="O26" s="7" t="s">
        <v>109</v>
      </c>
      <c r="P26" s="52"/>
      <c r="Q26" s="80" t="s">
        <v>721</v>
      </c>
      <c r="R26" s="7"/>
      <c r="S26" s="7" t="s">
        <v>406</v>
      </c>
    </row>
    <row r="27" spans="1:19" ht="91.5">
      <c r="A27" s="7">
        <v>2019</v>
      </c>
      <c r="B27" s="7">
        <v>5</v>
      </c>
      <c r="C27" s="77" t="s">
        <v>21</v>
      </c>
      <c r="D27" s="6" t="s">
        <v>722</v>
      </c>
      <c r="E27" s="7" t="s">
        <v>69</v>
      </c>
      <c r="F27" s="7" t="s">
        <v>720</v>
      </c>
      <c r="G27" s="63">
        <v>43564</v>
      </c>
      <c r="H27" s="9">
        <v>45390</v>
      </c>
      <c r="I27" s="7" t="s">
        <v>102</v>
      </c>
      <c r="J27" s="9">
        <f ca="1">TODAY()</f>
        <v>45400</v>
      </c>
      <c r="K27" s="10">
        <f ca="1">+H27-J27</f>
        <v>-10</v>
      </c>
      <c r="L27" s="10">
        <f ca="1">((K27*1)/30)</f>
        <v>-0.33333333333333331</v>
      </c>
      <c r="M27" s="13" t="str">
        <f ca="1">IF(K27&lt;0,"VENCIDO",IF(AND(K27&gt;0,K27&lt;120),"PROXIMO A VENCER","ACTIVO"))</f>
        <v>VENCIDO</v>
      </c>
      <c r="N27" s="7" t="s">
        <v>149</v>
      </c>
      <c r="O27" s="7" t="s">
        <v>109</v>
      </c>
      <c r="P27" s="52"/>
      <c r="Q27" s="80" t="s">
        <v>723</v>
      </c>
      <c r="R27" s="7"/>
      <c r="S27" s="7" t="s">
        <v>406</v>
      </c>
    </row>
    <row r="28" spans="1:19" ht="91.5">
      <c r="A28" s="7">
        <v>2019</v>
      </c>
      <c r="B28" s="7">
        <v>4</v>
      </c>
      <c r="C28" s="77" t="s">
        <v>21</v>
      </c>
      <c r="D28" s="6" t="s">
        <v>724</v>
      </c>
      <c r="E28" s="7" t="s">
        <v>69</v>
      </c>
      <c r="F28" s="7" t="s">
        <v>720</v>
      </c>
      <c r="G28" s="63">
        <v>43544</v>
      </c>
      <c r="H28" s="9">
        <v>45370</v>
      </c>
      <c r="I28" s="7" t="s">
        <v>102</v>
      </c>
      <c r="J28" s="9">
        <f ca="1">TODAY()</f>
        <v>45400</v>
      </c>
      <c r="K28" s="10">
        <f ca="1">+H28-J28</f>
        <v>-30</v>
      </c>
      <c r="L28" s="10">
        <f ca="1">((K28*1)/30)</f>
        <v>-1</v>
      </c>
      <c r="M28" s="13" t="str">
        <f ca="1">IF(K28&lt;0,"VENCIDO",IF(AND(K28&gt;0,K28&lt;120),"PROXIMO A VENCER","ACTIVO"))</f>
        <v>VENCIDO</v>
      </c>
      <c r="N28" s="7" t="s">
        <v>149</v>
      </c>
      <c r="O28" s="7" t="s">
        <v>109</v>
      </c>
      <c r="P28" s="52"/>
      <c r="Q28" s="80"/>
      <c r="R28" s="7"/>
      <c r="S28" s="7" t="s">
        <v>406</v>
      </c>
    </row>
    <row r="29" spans="1:19" ht="91.5">
      <c r="A29" s="7">
        <v>2019</v>
      </c>
      <c r="B29" s="7">
        <v>3</v>
      </c>
      <c r="C29" s="77" t="s">
        <v>21</v>
      </c>
      <c r="D29" s="6" t="s">
        <v>725</v>
      </c>
      <c r="E29" s="7" t="s">
        <v>69</v>
      </c>
      <c r="F29" s="7" t="s">
        <v>720</v>
      </c>
      <c r="G29" s="63">
        <v>43510</v>
      </c>
      <c r="H29" s="9">
        <v>45335</v>
      </c>
      <c r="I29" s="7" t="s">
        <v>102</v>
      </c>
      <c r="J29" s="9">
        <f ca="1">TODAY()</f>
        <v>45400</v>
      </c>
      <c r="K29" s="10">
        <f ca="1">+H29-J29</f>
        <v>-65</v>
      </c>
      <c r="L29" s="10">
        <f ca="1">((K29*1)/30)</f>
        <v>-2.1666666666666665</v>
      </c>
      <c r="M29" s="13" t="str">
        <f ca="1">IF(K29&lt;0,"VENCIDO",IF(AND(K29&gt;0,K29&lt;120),"PROXIMO A VENCER","ACTIVO"))</f>
        <v>VENCIDO</v>
      </c>
      <c r="N29" s="7" t="s">
        <v>149</v>
      </c>
      <c r="O29" s="7" t="s">
        <v>109</v>
      </c>
      <c r="P29" s="52"/>
      <c r="Q29" s="80" t="s">
        <v>726</v>
      </c>
      <c r="R29" s="7"/>
      <c r="S29" s="7" t="s">
        <v>406</v>
      </c>
    </row>
    <row r="30" spans="1:19" ht="121.5">
      <c r="A30" s="7">
        <v>2019</v>
      </c>
      <c r="B30" s="7">
        <v>1</v>
      </c>
      <c r="C30" s="77" t="s">
        <v>21</v>
      </c>
      <c r="D30" s="6" t="s">
        <v>730</v>
      </c>
      <c r="E30" s="7" t="s">
        <v>413</v>
      </c>
      <c r="F30" s="7" t="s">
        <v>731</v>
      </c>
      <c r="G30" s="63">
        <v>44186</v>
      </c>
      <c r="H30" s="9">
        <v>45280</v>
      </c>
      <c r="I30" s="7" t="s">
        <v>217</v>
      </c>
      <c r="J30" s="9">
        <f ca="1">TODAY()</f>
        <v>45400</v>
      </c>
      <c r="K30" s="10">
        <f ca="1">+H30-J30</f>
        <v>-120</v>
      </c>
      <c r="L30" s="10">
        <f ca="1">((K30*1)/30)</f>
        <v>-4</v>
      </c>
      <c r="M30" s="13" t="str">
        <f ca="1">IF(K30&lt;0,"VENCIDO",IF(AND(K30&gt;0,K30&lt;120),"PROXIMO A VENCER","ACTIVO"))</f>
        <v>VENCIDO</v>
      </c>
      <c r="N30" s="7"/>
      <c r="O30" s="7" t="s">
        <v>109</v>
      </c>
      <c r="P30" s="7"/>
      <c r="Q30" s="71" t="s">
        <v>732</v>
      </c>
      <c r="R30" s="7"/>
      <c r="S30" s="7" t="s">
        <v>406</v>
      </c>
    </row>
    <row r="31" spans="1:19" ht="165">
      <c r="A31" s="13">
        <v>2018</v>
      </c>
      <c r="B31" s="13">
        <v>15</v>
      </c>
      <c r="C31" s="68" t="s">
        <v>547</v>
      </c>
      <c r="D31" s="13" t="s">
        <v>764</v>
      </c>
      <c r="E31" s="88" t="s">
        <v>554</v>
      </c>
      <c r="F31" s="88" t="s">
        <v>765</v>
      </c>
      <c r="G31" s="89">
        <v>43274</v>
      </c>
      <c r="H31" s="89">
        <v>44369</v>
      </c>
      <c r="I31" s="88" t="s">
        <v>678</v>
      </c>
      <c r="J31" s="9">
        <f ca="1">TODAY()</f>
        <v>45400</v>
      </c>
      <c r="K31" s="10">
        <f ca="1">+H31-J31</f>
        <v>-1031</v>
      </c>
      <c r="L31" s="10">
        <f ca="1">((K31*1)/30)</f>
        <v>-34.366666666666667</v>
      </c>
      <c r="M31" s="13" t="str">
        <f ca="1">IF(K31&lt;0,"VENCIDO",IF(AND(K31&gt;0,K31&lt;120),"PROXIMO A VENCER","ACTIVO"))</f>
        <v>VENCIDO</v>
      </c>
      <c r="N31" s="88"/>
      <c r="O31" s="13" t="s">
        <v>528</v>
      </c>
      <c r="P31" s="13" t="s">
        <v>766</v>
      </c>
      <c r="Q31" s="13"/>
      <c r="R31" s="13"/>
      <c r="S31" s="13" t="s">
        <v>406</v>
      </c>
    </row>
    <row r="32" spans="1:19" ht="290.25">
      <c r="A32" s="7">
        <v>2018</v>
      </c>
      <c r="B32" s="7">
        <v>7</v>
      </c>
      <c r="C32" s="77" t="s">
        <v>21</v>
      </c>
      <c r="D32" s="6" t="s">
        <v>788</v>
      </c>
      <c r="E32" s="7" t="s">
        <v>69</v>
      </c>
      <c r="F32" s="7" t="s">
        <v>786</v>
      </c>
      <c r="G32" s="63">
        <v>43238</v>
      </c>
      <c r="H32" s="9">
        <v>43969</v>
      </c>
      <c r="I32" s="7" t="s">
        <v>165</v>
      </c>
      <c r="J32" s="9">
        <f ca="1">TODAY()</f>
        <v>45400</v>
      </c>
      <c r="K32" s="10">
        <f ca="1">+H32-J32</f>
        <v>-1431</v>
      </c>
      <c r="L32" s="10">
        <f ca="1">((K32*1)/30)</f>
        <v>-47.7</v>
      </c>
      <c r="M32" s="13" t="str">
        <f ca="1">IF(K32&lt;0,"VENCIDO",IF(AND(K32&gt;0,K32&lt;120),"PROXIMO A VENCER","ACTIVO"))</f>
        <v>VENCIDO</v>
      </c>
      <c r="N32" s="7" t="s">
        <v>789</v>
      </c>
      <c r="O32" s="7" t="s">
        <v>109</v>
      </c>
      <c r="P32" s="90" t="s">
        <v>790</v>
      </c>
      <c r="Q32" s="80" t="s">
        <v>791</v>
      </c>
      <c r="R32" s="7" t="s">
        <v>792</v>
      </c>
      <c r="S32" s="7" t="s">
        <v>406</v>
      </c>
    </row>
    <row r="33" spans="1:19" ht="183">
      <c r="A33" s="7">
        <v>2018</v>
      </c>
      <c r="B33" s="7">
        <v>6</v>
      </c>
      <c r="C33" s="77" t="s">
        <v>21</v>
      </c>
      <c r="D33" s="6" t="s">
        <v>793</v>
      </c>
      <c r="E33" s="7" t="s">
        <v>69</v>
      </c>
      <c r="F33" s="7" t="s">
        <v>794</v>
      </c>
      <c r="G33" s="63">
        <v>43209</v>
      </c>
      <c r="H33" s="9">
        <v>43940</v>
      </c>
      <c r="I33" s="7" t="s">
        <v>669</v>
      </c>
      <c r="J33" s="9">
        <f ca="1">TODAY()</f>
        <v>45400</v>
      </c>
      <c r="K33" s="10">
        <f ca="1">+H33-J33</f>
        <v>-1460</v>
      </c>
      <c r="L33" s="10">
        <f ca="1">((K33*1)/30)</f>
        <v>-48.666666666666664</v>
      </c>
      <c r="M33" s="13" t="str">
        <f ca="1">IF(K33&lt;0,"VENCIDO",IF(AND(K33&gt;0,K33&lt;120),"PROXIMO A VENCER","ACTIVO"))</f>
        <v>VENCIDO</v>
      </c>
      <c r="N33" s="7" t="s">
        <v>795</v>
      </c>
      <c r="O33" s="7" t="s">
        <v>109</v>
      </c>
      <c r="P33" s="90" t="s">
        <v>780</v>
      </c>
      <c r="Q33" s="91" t="s">
        <v>796</v>
      </c>
      <c r="R33" s="7"/>
      <c r="S33" s="7" t="s">
        <v>406</v>
      </c>
    </row>
    <row r="34" spans="1:19" ht="198">
      <c r="A34" s="6">
        <v>2017</v>
      </c>
      <c r="B34" s="6">
        <v>20</v>
      </c>
      <c r="C34" s="77" t="s">
        <v>21</v>
      </c>
      <c r="D34" s="6" t="s">
        <v>822</v>
      </c>
      <c r="E34" s="7" t="s">
        <v>69</v>
      </c>
      <c r="F34" s="7" t="s">
        <v>823</v>
      </c>
      <c r="G34" s="63">
        <v>44515</v>
      </c>
      <c r="H34" s="63">
        <v>45244</v>
      </c>
      <c r="I34" s="67" t="s">
        <v>824</v>
      </c>
      <c r="J34" s="9">
        <f ca="1">TODAY()</f>
        <v>45400</v>
      </c>
      <c r="K34" s="10">
        <f ca="1">+H34-J34</f>
        <v>-156</v>
      </c>
      <c r="L34" s="10">
        <f ca="1">((K34*1)/30)</f>
        <v>-5.2</v>
      </c>
      <c r="M34" s="13" t="str">
        <f ca="1">IF(K34&lt;0,"VENCIDO",IF(AND(K34&gt;0,K34&lt;120),"PROXIMO A VENCER","ACTIVO"))</f>
        <v>VENCIDO</v>
      </c>
      <c r="N34" s="7" t="s">
        <v>149</v>
      </c>
      <c r="O34" s="6" t="s">
        <v>109</v>
      </c>
      <c r="P34" s="92" t="s">
        <v>825</v>
      </c>
      <c r="Q34" s="80"/>
      <c r="R34" s="6"/>
      <c r="S34" s="7" t="s">
        <v>406</v>
      </c>
    </row>
    <row r="35" spans="1:19" ht="107.25">
      <c r="A35" s="7">
        <v>2017</v>
      </c>
      <c r="B35" s="7">
        <v>15</v>
      </c>
      <c r="C35" s="7" t="s">
        <v>839</v>
      </c>
      <c r="D35" s="6" t="s">
        <v>840</v>
      </c>
      <c r="E35" s="7" t="s">
        <v>841</v>
      </c>
      <c r="F35" s="7" t="s">
        <v>831</v>
      </c>
      <c r="G35" s="8">
        <v>44927</v>
      </c>
      <c r="H35" s="57">
        <v>44928</v>
      </c>
      <c r="I35" s="7"/>
      <c r="J35" s="9">
        <f ca="1">TODAY()</f>
        <v>45400</v>
      </c>
      <c r="K35" s="10">
        <f ca="1">+H35-J35</f>
        <v>-472</v>
      </c>
      <c r="L35" s="10">
        <f ca="1">((K35*1)/30)</f>
        <v>-15.733333333333333</v>
      </c>
      <c r="M35" s="13" t="str">
        <f ca="1">IF(K35&lt;0,"VENCIDO",IF(AND(K35&gt;0,K35&lt;120),"PROXIMO A VENCER","ACTIVO"))</f>
        <v>VENCIDO</v>
      </c>
      <c r="N35" s="7"/>
      <c r="O35" s="7" t="s">
        <v>109</v>
      </c>
      <c r="P35" s="96"/>
      <c r="Q35" s="7"/>
      <c r="R35" s="7" t="s">
        <v>842</v>
      </c>
      <c r="S35" s="7" t="s">
        <v>406</v>
      </c>
    </row>
    <row r="36" spans="1:19" ht="91.5">
      <c r="A36" s="7">
        <v>2017</v>
      </c>
      <c r="B36" s="7">
        <v>14</v>
      </c>
      <c r="C36" s="77" t="s">
        <v>21</v>
      </c>
      <c r="D36" s="6" t="s">
        <v>843</v>
      </c>
      <c r="E36" s="7" t="s">
        <v>69</v>
      </c>
      <c r="F36" s="7" t="s">
        <v>831</v>
      </c>
      <c r="G36" s="98">
        <v>42923</v>
      </c>
      <c r="H36" s="97">
        <v>45114</v>
      </c>
      <c r="I36" s="7" t="s">
        <v>338</v>
      </c>
      <c r="J36" s="9">
        <f ca="1">TODAY()</f>
        <v>45400</v>
      </c>
      <c r="K36" s="10">
        <f ca="1">+H36-J36</f>
        <v>-286</v>
      </c>
      <c r="L36" s="10">
        <f ca="1">((K36*1)/30)</f>
        <v>-9.5333333333333332</v>
      </c>
      <c r="M36" s="13" t="str">
        <f ca="1">IF(K36&lt;0,"VENCIDO",IF(AND(K36&gt;0,K36&lt;120),"PROXIMO A VENCER","ACTIVO"))</f>
        <v>VENCIDO</v>
      </c>
      <c r="N36" s="7" t="s">
        <v>832</v>
      </c>
      <c r="O36" s="7" t="s">
        <v>109</v>
      </c>
      <c r="P36" s="90" t="s">
        <v>780</v>
      </c>
      <c r="Q36" s="7"/>
      <c r="R36" s="7"/>
      <c r="S36" s="7" t="s">
        <v>406</v>
      </c>
    </row>
    <row r="37" spans="1:19" ht="107.25">
      <c r="A37" s="7">
        <v>2017</v>
      </c>
      <c r="B37" s="7">
        <v>11</v>
      </c>
      <c r="C37" s="77" t="s">
        <v>21</v>
      </c>
      <c r="D37" s="5" t="s">
        <v>848</v>
      </c>
      <c r="E37" s="7" t="s">
        <v>413</v>
      </c>
      <c r="F37" s="77" t="s">
        <v>849</v>
      </c>
      <c r="G37" s="63">
        <v>42736</v>
      </c>
      <c r="H37" s="9">
        <v>43830</v>
      </c>
      <c r="I37" s="7" t="s">
        <v>824</v>
      </c>
      <c r="J37" s="9">
        <f ca="1">TODAY()</f>
        <v>45400</v>
      </c>
      <c r="K37" s="10">
        <f ca="1">+H37-J37</f>
        <v>-1570</v>
      </c>
      <c r="L37" s="10">
        <f ca="1">((K37*1)/30)</f>
        <v>-52.333333333333336</v>
      </c>
      <c r="M37" s="13" t="str">
        <f ca="1">IF(K37&lt;0,"VENCIDO",IF(AND(K37&gt;0,K37&lt;120),"PROXIMO A VENCER","ACTIVO"))</f>
        <v>VENCIDO</v>
      </c>
      <c r="N37" s="7" t="s">
        <v>679</v>
      </c>
      <c r="O37" s="67" t="s">
        <v>109</v>
      </c>
      <c r="P37" s="90" t="s">
        <v>850</v>
      </c>
      <c r="Q37" s="7"/>
      <c r="R37" s="7"/>
      <c r="S37" s="7" t="s">
        <v>406</v>
      </c>
    </row>
    <row r="38" spans="1:19" ht="228.75">
      <c r="A38" s="67">
        <v>2017</v>
      </c>
      <c r="B38" s="67">
        <v>7</v>
      </c>
      <c r="C38" s="77" t="s">
        <v>21</v>
      </c>
      <c r="D38" s="66" t="s">
        <v>858</v>
      </c>
      <c r="E38" s="7" t="s">
        <v>413</v>
      </c>
      <c r="F38" s="67" t="s">
        <v>859</v>
      </c>
      <c r="G38" s="93">
        <v>42805</v>
      </c>
      <c r="H38" s="94">
        <v>43901</v>
      </c>
      <c r="I38" s="67" t="s">
        <v>678</v>
      </c>
      <c r="J38" s="9">
        <f ca="1">TODAY()</f>
        <v>45400</v>
      </c>
      <c r="K38" s="10">
        <f ca="1">+H38-J38</f>
        <v>-1499</v>
      </c>
      <c r="L38" s="10">
        <f ca="1">((K38*1)/30)</f>
        <v>-49.966666666666669</v>
      </c>
      <c r="M38" s="13" t="str">
        <f ca="1">IF(K38&lt;0,"VENCIDO",IF(AND(K38&gt;0,K38&lt;120),"PROXIMO A VENCER","ACTIVO"))</f>
        <v>VENCIDO</v>
      </c>
      <c r="N38" s="7" t="s">
        <v>679</v>
      </c>
      <c r="O38" s="67" t="s">
        <v>109</v>
      </c>
      <c r="P38" s="67" t="s">
        <v>860</v>
      </c>
      <c r="Q38" s="67"/>
      <c r="R38" s="67"/>
      <c r="S38" s="7" t="s">
        <v>406</v>
      </c>
    </row>
    <row r="39" spans="1:19" ht="91.5">
      <c r="A39" s="7">
        <v>2017</v>
      </c>
      <c r="B39" s="7">
        <v>6</v>
      </c>
      <c r="C39" s="77" t="s">
        <v>21</v>
      </c>
      <c r="D39" s="6" t="s">
        <v>861</v>
      </c>
      <c r="E39" s="7" t="s">
        <v>69</v>
      </c>
      <c r="F39" s="7" t="s">
        <v>862</v>
      </c>
      <c r="G39" s="98">
        <v>42816</v>
      </c>
      <c r="H39" s="97">
        <v>44641</v>
      </c>
      <c r="I39" s="7" t="s">
        <v>102</v>
      </c>
      <c r="J39" s="9">
        <f ca="1">TODAY()</f>
        <v>45400</v>
      </c>
      <c r="K39" s="10">
        <f ca="1">+H39-J39</f>
        <v>-759</v>
      </c>
      <c r="L39" s="10">
        <f ca="1">((K39*1)/30)</f>
        <v>-25.3</v>
      </c>
      <c r="M39" s="13" t="str">
        <f ca="1">IF(K39&lt;0,"VENCIDO",IF(AND(K39&gt;0,K39&lt;120),"PROXIMO A VENCER","ACTIVO"))</f>
        <v>VENCIDO</v>
      </c>
      <c r="N39" s="7" t="s">
        <v>149</v>
      </c>
      <c r="O39" s="7" t="s">
        <v>109</v>
      </c>
      <c r="P39" s="96"/>
      <c r="Q39" s="7"/>
      <c r="R39" s="7"/>
      <c r="S39" s="7" t="s">
        <v>406</v>
      </c>
    </row>
    <row r="40" spans="1:19" ht="121.5">
      <c r="A40" s="7">
        <v>2017</v>
      </c>
      <c r="B40" s="7">
        <v>4</v>
      </c>
      <c r="C40" s="77" t="s">
        <v>21</v>
      </c>
      <c r="D40" s="6" t="s">
        <v>865</v>
      </c>
      <c r="E40" s="7" t="s">
        <v>413</v>
      </c>
      <c r="F40" s="7" t="s">
        <v>866</v>
      </c>
      <c r="G40" s="98">
        <v>42766</v>
      </c>
      <c r="H40" s="97">
        <v>43830</v>
      </c>
      <c r="I40" s="7" t="s">
        <v>867</v>
      </c>
      <c r="J40" s="9">
        <f ca="1">TODAY()</f>
        <v>45400</v>
      </c>
      <c r="K40" s="10">
        <f ca="1">+H40-J40</f>
        <v>-1570</v>
      </c>
      <c r="L40" s="10">
        <f ca="1">((K40*1)/30)</f>
        <v>-52.333333333333336</v>
      </c>
      <c r="M40" s="13" t="str">
        <f ca="1">IF(K40&lt;0,"VENCIDO",IF(AND(K40&gt;0,K40&lt;120),"PROXIMO A VENCER","ACTIVO"))</f>
        <v>VENCIDO</v>
      </c>
      <c r="N40" s="7" t="s">
        <v>868</v>
      </c>
      <c r="O40" s="7" t="s">
        <v>109</v>
      </c>
      <c r="P40" s="7"/>
      <c r="Q40" s="7" t="s">
        <v>869</v>
      </c>
      <c r="R40" s="77" t="s">
        <v>870</v>
      </c>
      <c r="S40" s="7" t="s">
        <v>406</v>
      </c>
    </row>
    <row r="41" spans="1:19" ht="76.5">
      <c r="A41" s="88">
        <v>2017</v>
      </c>
      <c r="B41" s="88">
        <v>3</v>
      </c>
      <c r="C41" s="88" t="s">
        <v>871</v>
      </c>
      <c r="D41" s="13" t="s">
        <v>872</v>
      </c>
      <c r="E41" s="88" t="s">
        <v>233</v>
      </c>
      <c r="F41" s="88" t="s">
        <v>873</v>
      </c>
      <c r="G41" s="99">
        <v>42842</v>
      </c>
      <c r="H41" s="99">
        <v>43024</v>
      </c>
      <c r="I41" s="88" t="s">
        <v>874</v>
      </c>
      <c r="J41" s="9">
        <f ca="1">TODAY()</f>
        <v>45400</v>
      </c>
      <c r="K41" s="10">
        <f ca="1">+H41-J41</f>
        <v>-2376</v>
      </c>
      <c r="L41" s="10">
        <f ca="1">((K41*1)/30)</f>
        <v>-79.2</v>
      </c>
      <c r="M41" s="13" t="str">
        <f ca="1">IF(K41&lt;0,"VENCIDO",IF(AND(K41&gt;0,K41&lt;120),"PROXIMO A VENCER","ACTIVO"))</f>
        <v>VENCIDO</v>
      </c>
      <c r="N41" s="88" t="s">
        <v>875</v>
      </c>
      <c r="O41" s="88" t="s">
        <v>528</v>
      </c>
      <c r="P41" s="100"/>
      <c r="Q41" s="13" t="s">
        <v>876</v>
      </c>
      <c r="R41" s="88" t="s">
        <v>877</v>
      </c>
      <c r="S41" s="88" t="s">
        <v>406</v>
      </c>
    </row>
    <row r="42" spans="1:19" ht="254.25">
      <c r="A42" s="88">
        <v>2017</v>
      </c>
      <c r="B42" s="88">
        <v>2</v>
      </c>
      <c r="C42" s="88" t="s">
        <v>871</v>
      </c>
      <c r="D42" s="13" t="s">
        <v>878</v>
      </c>
      <c r="E42" s="88" t="s">
        <v>841</v>
      </c>
      <c r="F42" s="88" t="s">
        <v>873</v>
      </c>
      <c r="G42" s="99">
        <v>42769</v>
      </c>
      <c r="H42" s="99">
        <v>42949</v>
      </c>
      <c r="I42" s="88" t="s">
        <v>874</v>
      </c>
      <c r="J42" s="9">
        <f ca="1">TODAY()</f>
        <v>45400</v>
      </c>
      <c r="K42" s="10">
        <f ca="1">+H42-J42</f>
        <v>-2451</v>
      </c>
      <c r="L42" s="10">
        <f ca="1">((K42*1)/30)</f>
        <v>-81.7</v>
      </c>
      <c r="M42" s="13" t="str">
        <f ca="1">IF(K42&lt;0,"VENCIDO",IF(AND(K42&gt;0,K42&lt;120),"PROXIMO A VENCER","ACTIVO"))</f>
        <v>VENCIDO</v>
      </c>
      <c r="N42" s="88" t="s">
        <v>149</v>
      </c>
      <c r="O42" s="88" t="s">
        <v>528</v>
      </c>
      <c r="P42" s="88" t="s">
        <v>879</v>
      </c>
      <c r="Q42" s="68" t="s">
        <v>880</v>
      </c>
      <c r="R42" s="68" t="s">
        <v>880</v>
      </c>
      <c r="S42" s="88" t="s">
        <v>406</v>
      </c>
    </row>
    <row r="43" spans="1:19" ht="76.5">
      <c r="A43" s="88">
        <v>2017</v>
      </c>
      <c r="B43" s="88">
        <v>1</v>
      </c>
      <c r="C43" s="88" t="s">
        <v>871</v>
      </c>
      <c r="D43" s="13" t="s">
        <v>881</v>
      </c>
      <c r="E43" s="88" t="s">
        <v>233</v>
      </c>
      <c r="F43" s="88" t="s">
        <v>873</v>
      </c>
      <c r="G43" s="99">
        <v>42842</v>
      </c>
      <c r="H43" s="99">
        <v>43024</v>
      </c>
      <c r="I43" s="88" t="s">
        <v>874</v>
      </c>
      <c r="J43" s="9">
        <f ca="1">TODAY()</f>
        <v>45400</v>
      </c>
      <c r="K43" s="10">
        <f ca="1">+H43-J43</f>
        <v>-2376</v>
      </c>
      <c r="L43" s="10">
        <f ca="1">((K43*1)/30)</f>
        <v>-79.2</v>
      </c>
      <c r="M43" s="13" t="str">
        <f ca="1">IF(K43&lt;0,"VENCIDO",IF(AND(K43&gt;0,K43&lt;120),"PROXIMO A VENCER","ACTIVO"))</f>
        <v>VENCIDO</v>
      </c>
      <c r="N43" s="88" t="s">
        <v>882</v>
      </c>
      <c r="O43" s="88" t="s">
        <v>528</v>
      </c>
      <c r="P43" s="100"/>
      <c r="Q43" s="13" t="s">
        <v>876</v>
      </c>
      <c r="R43" s="88" t="s">
        <v>877</v>
      </c>
      <c r="S43" s="88" t="s">
        <v>406</v>
      </c>
    </row>
    <row r="44" spans="1:19" ht="91.5">
      <c r="A44" s="77">
        <v>2016</v>
      </c>
      <c r="B44" s="77">
        <v>18</v>
      </c>
      <c r="C44" s="77" t="s">
        <v>21</v>
      </c>
      <c r="D44" s="5" t="s">
        <v>883</v>
      </c>
      <c r="E44" s="7" t="s">
        <v>413</v>
      </c>
      <c r="F44" s="77" t="s">
        <v>884</v>
      </c>
      <c r="G44" s="93">
        <v>42656</v>
      </c>
      <c r="H44" s="94">
        <v>43021</v>
      </c>
      <c r="I44" s="77" t="s">
        <v>885</v>
      </c>
      <c r="J44" s="9">
        <f ca="1">TODAY()</f>
        <v>45400</v>
      </c>
      <c r="K44" s="10">
        <f ca="1">+H44-J44</f>
        <v>-2379</v>
      </c>
      <c r="L44" s="10">
        <f ca="1">((K44*1)/30)</f>
        <v>-79.3</v>
      </c>
      <c r="M44" s="13" t="str">
        <f ca="1">IF(K44&lt;0,"VENCIDO",IF(AND(K44&gt;0,K44&lt;120),"PROXIMO A VENCER","ACTIVO"))</f>
        <v>VENCIDO</v>
      </c>
      <c r="N44" s="77" t="s">
        <v>886</v>
      </c>
      <c r="O44" s="77" t="s">
        <v>109</v>
      </c>
      <c r="P44" s="77"/>
      <c r="Q44" s="77"/>
      <c r="R44" s="77"/>
      <c r="S44" s="7" t="s">
        <v>406</v>
      </c>
    </row>
    <row r="45" spans="1:19" ht="91.5">
      <c r="A45" s="77">
        <v>2016</v>
      </c>
      <c r="B45" s="77">
        <v>16</v>
      </c>
      <c r="C45" s="77" t="s">
        <v>21</v>
      </c>
      <c r="D45" s="5" t="s">
        <v>891</v>
      </c>
      <c r="E45" s="7" t="s">
        <v>69</v>
      </c>
      <c r="F45" s="7" t="s">
        <v>892</v>
      </c>
      <c r="G45" s="101">
        <v>42600</v>
      </c>
      <c r="H45" s="102">
        <v>44426</v>
      </c>
      <c r="I45" s="7" t="s">
        <v>102</v>
      </c>
      <c r="J45" s="9">
        <f ca="1">TODAY()</f>
        <v>45400</v>
      </c>
      <c r="K45" s="10">
        <f ca="1">+H45-J45</f>
        <v>-974</v>
      </c>
      <c r="L45" s="10">
        <f ca="1">((K45*1)/30)</f>
        <v>-32.466666666666669</v>
      </c>
      <c r="M45" s="13" t="str">
        <f ca="1">IF(K45&lt;0,"VENCIDO",IF(AND(K45&gt;0,K45&lt;120),"PROXIMO A VENCER","ACTIVO"))</f>
        <v>VENCIDO</v>
      </c>
      <c r="N45" s="77"/>
      <c r="O45" s="77" t="s">
        <v>109</v>
      </c>
      <c r="P45" s="77"/>
      <c r="Q45" s="77"/>
      <c r="R45" s="77"/>
      <c r="S45" s="7" t="s">
        <v>406</v>
      </c>
    </row>
    <row r="46" spans="1:19" ht="91.5">
      <c r="A46" s="67">
        <v>2016</v>
      </c>
      <c r="B46" s="67">
        <v>14</v>
      </c>
      <c r="C46" s="77" t="s">
        <v>21</v>
      </c>
      <c r="D46" s="66" t="s">
        <v>896</v>
      </c>
      <c r="E46" s="7" t="s">
        <v>69</v>
      </c>
      <c r="F46" s="67" t="s">
        <v>894</v>
      </c>
      <c r="G46" s="93">
        <v>42640</v>
      </c>
      <c r="H46" s="94">
        <v>44464</v>
      </c>
      <c r="I46" s="7" t="s">
        <v>102</v>
      </c>
      <c r="J46" s="9">
        <f ca="1">TODAY()</f>
        <v>45400</v>
      </c>
      <c r="K46" s="10">
        <f ca="1">+H46-J46</f>
        <v>-936</v>
      </c>
      <c r="L46" s="10">
        <f ca="1">((K46*1)/30)</f>
        <v>-31.2</v>
      </c>
      <c r="M46" s="13" t="str">
        <f ca="1">IF(K46&lt;0,"VENCIDO",IF(AND(K46&gt;0,K46&lt;120),"PROXIMO A VENCER","ACTIVO"))</f>
        <v>VENCIDO</v>
      </c>
      <c r="N46" s="67"/>
      <c r="O46" s="67" t="s">
        <v>109</v>
      </c>
      <c r="P46" s="67"/>
      <c r="Q46" s="77"/>
      <c r="R46" s="77"/>
      <c r="S46" s="77" t="s">
        <v>897</v>
      </c>
    </row>
    <row r="47" spans="1:19" ht="91.5">
      <c r="A47" s="67">
        <v>2016</v>
      </c>
      <c r="B47" s="67">
        <v>12</v>
      </c>
      <c r="C47" s="77" t="s">
        <v>21</v>
      </c>
      <c r="D47" s="66" t="s">
        <v>902</v>
      </c>
      <c r="E47" s="7" t="s">
        <v>69</v>
      </c>
      <c r="F47" s="67" t="s">
        <v>903</v>
      </c>
      <c r="G47" s="93">
        <v>42604</v>
      </c>
      <c r="H47" s="94">
        <v>43334</v>
      </c>
      <c r="I47" s="67" t="s">
        <v>900</v>
      </c>
      <c r="J47" s="9">
        <f ca="1">TODAY()</f>
        <v>45400</v>
      </c>
      <c r="K47" s="10">
        <f ca="1">+H47-J47</f>
        <v>-2066</v>
      </c>
      <c r="L47" s="10">
        <f ca="1">((K47*1)/30)</f>
        <v>-68.86666666666666</v>
      </c>
      <c r="M47" s="13" t="str">
        <f ca="1">IF(K47&lt;0,"VENCIDO",IF(AND(K47&gt;0,K47&lt;120),"PROXIMO A VENCER","ACTIVO"))</f>
        <v>VENCIDO</v>
      </c>
      <c r="N47" s="67" t="s">
        <v>675</v>
      </c>
      <c r="O47" s="67" t="s">
        <v>109</v>
      </c>
      <c r="P47" s="67"/>
      <c r="Q47" s="77"/>
      <c r="R47" s="77"/>
      <c r="S47" s="7" t="s">
        <v>406</v>
      </c>
    </row>
    <row r="48" spans="1:19" ht="63.75">
      <c r="A48" s="68">
        <v>2016</v>
      </c>
      <c r="B48" s="68">
        <v>11</v>
      </c>
      <c r="C48" s="68" t="s">
        <v>530</v>
      </c>
      <c r="D48" s="69" t="s">
        <v>904</v>
      </c>
      <c r="E48" s="68" t="s">
        <v>233</v>
      </c>
      <c r="F48" s="68" t="s">
        <v>905</v>
      </c>
      <c r="G48" s="70">
        <v>42444</v>
      </c>
      <c r="H48" s="70">
        <v>43539</v>
      </c>
      <c r="I48" s="68" t="s">
        <v>217</v>
      </c>
      <c r="J48" s="9">
        <f ca="1">TODAY()</f>
        <v>45400</v>
      </c>
      <c r="K48" s="10">
        <f ca="1">+H48-J48</f>
        <v>-1861</v>
      </c>
      <c r="L48" s="10">
        <f ca="1">((K48*1)/30)</f>
        <v>-62.033333333333331</v>
      </c>
      <c r="M48" s="13" t="str">
        <f ca="1">IF(K48&lt;0,"VENCIDO",IF(AND(K48&gt;0,K48&lt;120),"PROXIMO A VENCER","ACTIVO"))</f>
        <v>VENCIDO</v>
      </c>
      <c r="N48" s="68" t="s">
        <v>675</v>
      </c>
      <c r="O48" s="68" t="s">
        <v>528</v>
      </c>
      <c r="P48" s="68"/>
      <c r="Q48" s="68"/>
      <c r="R48" s="68"/>
      <c r="S48" s="68" t="s">
        <v>530</v>
      </c>
    </row>
    <row r="49" spans="1:19" ht="51">
      <c r="A49" s="68">
        <v>2016</v>
      </c>
      <c r="B49" s="68">
        <v>10</v>
      </c>
      <c r="C49" s="68" t="s">
        <v>906</v>
      </c>
      <c r="D49" s="69" t="s">
        <v>907</v>
      </c>
      <c r="E49" s="68" t="s">
        <v>841</v>
      </c>
      <c r="F49" s="68" t="s">
        <v>908</v>
      </c>
      <c r="G49" s="70">
        <v>42620</v>
      </c>
      <c r="H49" s="70">
        <v>43715</v>
      </c>
      <c r="I49" s="68" t="s">
        <v>217</v>
      </c>
      <c r="J49" s="9">
        <f ca="1">TODAY()</f>
        <v>45400</v>
      </c>
      <c r="K49" s="10">
        <f ca="1">+H49-J49</f>
        <v>-1685</v>
      </c>
      <c r="L49" s="10">
        <f ca="1">((K49*1)/30)</f>
        <v>-56.166666666666664</v>
      </c>
      <c r="M49" s="13" t="str">
        <f ca="1">IF(K49&lt;0,"VENCIDO",IF(AND(K49&gt;0,K49&lt;120),"PROXIMO A VENCER","ACTIVO"))</f>
        <v>VENCIDO</v>
      </c>
      <c r="N49" s="68" t="s">
        <v>889</v>
      </c>
      <c r="O49" s="68" t="s">
        <v>528</v>
      </c>
      <c r="P49" s="68"/>
      <c r="Q49" s="68"/>
      <c r="R49" s="68"/>
      <c r="S49" s="88" t="s">
        <v>406</v>
      </c>
    </row>
    <row r="50" spans="1:19" ht="76.5">
      <c r="A50" s="68">
        <v>2016</v>
      </c>
      <c r="B50" s="68">
        <v>9</v>
      </c>
      <c r="C50" s="68" t="s">
        <v>909</v>
      </c>
      <c r="D50" s="69" t="s">
        <v>910</v>
      </c>
      <c r="E50" s="68" t="s">
        <v>69</v>
      </c>
      <c r="F50" s="68" t="s">
        <v>911</v>
      </c>
      <c r="G50" s="70">
        <v>42401</v>
      </c>
      <c r="H50" s="70">
        <v>44226</v>
      </c>
      <c r="I50" s="68" t="s">
        <v>526</v>
      </c>
      <c r="J50" s="9">
        <f ca="1">TODAY()</f>
        <v>45400</v>
      </c>
      <c r="K50" s="10">
        <f ca="1">+H50-J50</f>
        <v>-1174</v>
      </c>
      <c r="L50" s="10">
        <f ca="1">((K50*1)/30)</f>
        <v>-39.133333333333333</v>
      </c>
      <c r="M50" s="13" t="str">
        <f ca="1">IF(K50&lt;0,"VENCIDO",IF(AND(K50&gt;0,K50&lt;120),"PROXIMO A VENCER","ACTIVO"))</f>
        <v>VENCIDO</v>
      </c>
      <c r="N50" s="68"/>
      <c r="O50" s="68" t="s">
        <v>528</v>
      </c>
      <c r="P50" s="68"/>
      <c r="Q50" s="68"/>
      <c r="R50" s="68"/>
      <c r="S50" s="68" t="s">
        <v>897</v>
      </c>
    </row>
    <row r="51" spans="1:19" ht="76.5">
      <c r="A51" s="68">
        <v>2016</v>
      </c>
      <c r="B51" s="68">
        <v>8</v>
      </c>
      <c r="C51" s="68" t="s">
        <v>604</v>
      </c>
      <c r="D51" s="69" t="s">
        <v>912</v>
      </c>
      <c r="E51" s="68" t="s">
        <v>69</v>
      </c>
      <c r="F51" s="68" t="s">
        <v>913</v>
      </c>
      <c r="G51" s="70">
        <v>42473</v>
      </c>
      <c r="H51" s="70">
        <v>44298</v>
      </c>
      <c r="I51" s="68" t="s">
        <v>820</v>
      </c>
      <c r="J51" s="9">
        <f ca="1">TODAY()</f>
        <v>45400</v>
      </c>
      <c r="K51" s="10">
        <f ca="1">+H51-J51</f>
        <v>-1102</v>
      </c>
      <c r="L51" s="10">
        <f ca="1">((K51*1)/30)</f>
        <v>-36.733333333333334</v>
      </c>
      <c r="M51" s="13" t="str">
        <f ca="1">IF(K51&lt;0,"VENCIDO",IF(AND(K51&gt;0,K51&lt;120),"PROXIMO A VENCER","ACTIVO"))</f>
        <v>VENCIDO</v>
      </c>
      <c r="N51" s="68"/>
      <c r="O51" s="68" t="s">
        <v>528</v>
      </c>
      <c r="P51" s="68"/>
      <c r="Q51" s="68"/>
      <c r="R51" s="68"/>
      <c r="S51" s="68" t="s">
        <v>897</v>
      </c>
    </row>
    <row r="52" spans="1:19" ht="89.25">
      <c r="A52" s="68">
        <v>2016</v>
      </c>
      <c r="B52" s="68">
        <v>7</v>
      </c>
      <c r="C52" s="68" t="s">
        <v>604</v>
      </c>
      <c r="D52" s="69" t="s">
        <v>914</v>
      </c>
      <c r="E52" s="68" t="s">
        <v>69</v>
      </c>
      <c r="F52" s="68" t="s">
        <v>915</v>
      </c>
      <c r="G52" s="70">
        <v>42486</v>
      </c>
      <c r="H52" s="70">
        <v>43946</v>
      </c>
      <c r="I52" s="68" t="s">
        <v>916</v>
      </c>
      <c r="J52" s="9">
        <f ca="1">TODAY()</f>
        <v>45400</v>
      </c>
      <c r="K52" s="10">
        <f ca="1">+H52-J52</f>
        <v>-1454</v>
      </c>
      <c r="L52" s="10">
        <f ca="1">((K52*1)/30)</f>
        <v>-48.466666666666669</v>
      </c>
      <c r="M52" s="13" t="str">
        <f ca="1">IF(K52&lt;0,"VENCIDO",IF(AND(K52&gt;0,K52&lt;120),"PROXIMO A VENCER","ACTIVO"))</f>
        <v>VENCIDO</v>
      </c>
      <c r="N52" s="68"/>
      <c r="O52" s="68" t="s">
        <v>528</v>
      </c>
      <c r="P52" s="68"/>
      <c r="Q52" s="68"/>
      <c r="R52" s="68"/>
      <c r="S52" s="68" t="s">
        <v>897</v>
      </c>
    </row>
    <row r="53" spans="1:19" ht="91.5">
      <c r="A53" s="67">
        <v>2016</v>
      </c>
      <c r="B53" s="67">
        <v>6</v>
      </c>
      <c r="C53" s="77" t="s">
        <v>21</v>
      </c>
      <c r="D53" s="66" t="s">
        <v>917</v>
      </c>
      <c r="E53" s="7" t="s">
        <v>413</v>
      </c>
      <c r="F53" s="67" t="s">
        <v>918</v>
      </c>
      <c r="G53" s="93">
        <v>42653</v>
      </c>
      <c r="H53" s="94">
        <v>43018</v>
      </c>
      <c r="I53" s="67" t="s">
        <v>919</v>
      </c>
      <c r="J53" s="9">
        <f ca="1">TODAY()</f>
        <v>45400</v>
      </c>
      <c r="K53" s="10">
        <f ca="1">+H53-J53</f>
        <v>-2382</v>
      </c>
      <c r="L53" s="10">
        <f ca="1">((K53*1)/30)</f>
        <v>-79.400000000000006</v>
      </c>
      <c r="M53" s="13" t="str">
        <f ca="1">IF(K53&lt;0,"VENCIDO",IF(AND(K53&gt;0,K53&lt;120),"PROXIMO A VENCER","ACTIVO"))</f>
        <v>VENCIDO</v>
      </c>
      <c r="N53" s="67" t="s">
        <v>675</v>
      </c>
      <c r="O53" s="67" t="s">
        <v>109</v>
      </c>
      <c r="P53" s="67"/>
      <c r="Q53" s="77"/>
      <c r="R53" s="77"/>
      <c r="S53" s="7" t="s">
        <v>406</v>
      </c>
    </row>
    <row r="54" spans="1:19" ht="89.25">
      <c r="A54" s="68">
        <v>2016</v>
      </c>
      <c r="B54" s="68">
        <v>5</v>
      </c>
      <c r="C54" s="68" t="s">
        <v>920</v>
      </c>
      <c r="D54" s="69" t="s">
        <v>921</v>
      </c>
      <c r="E54" s="68" t="s">
        <v>69</v>
      </c>
      <c r="F54" s="68" t="s">
        <v>922</v>
      </c>
      <c r="G54" s="70">
        <v>42488</v>
      </c>
      <c r="H54" s="70">
        <v>43217</v>
      </c>
      <c r="I54" s="68" t="s">
        <v>900</v>
      </c>
      <c r="J54" s="9">
        <f ca="1">TODAY()</f>
        <v>45400</v>
      </c>
      <c r="K54" s="10">
        <f ca="1">+H54-J54</f>
        <v>-2183</v>
      </c>
      <c r="L54" s="10">
        <f ca="1">((K54*1)/30)</f>
        <v>-72.766666666666666</v>
      </c>
      <c r="M54" s="13" t="str">
        <f ca="1">IF(K54&lt;0,"VENCIDO",IF(AND(K54&gt;0,K54&lt;120),"PROXIMO A VENCER","ACTIVO"))</f>
        <v>VENCIDO</v>
      </c>
      <c r="N54" s="68"/>
      <c r="O54" s="68" t="s">
        <v>528</v>
      </c>
      <c r="P54" s="68"/>
      <c r="Q54" s="68"/>
      <c r="R54" s="68"/>
      <c r="S54" s="68" t="s">
        <v>923</v>
      </c>
    </row>
    <row r="55" spans="1:19" ht="76.5">
      <c r="A55" s="68">
        <v>2016</v>
      </c>
      <c r="B55" s="68">
        <v>4</v>
      </c>
      <c r="C55" s="68" t="s">
        <v>924</v>
      </c>
      <c r="D55" s="69" t="s">
        <v>925</v>
      </c>
      <c r="E55" s="68" t="s">
        <v>233</v>
      </c>
      <c r="F55" s="68" t="s">
        <v>926</v>
      </c>
      <c r="G55" s="70">
        <v>42629</v>
      </c>
      <c r="H55" s="70">
        <v>44455</v>
      </c>
      <c r="I55" s="68" t="s">
        <v>526</v>
      </c>
      <c r="J55" s="9">
        <f ca="1">TODAY()</f>
        <v>45400</v>
      </c>
      <c r="K55" s="10">
        <f ca="1">+H55-J55</f>
        <v>-945</v>
      </c>
      <c r="L55" s="10">
        <f ca="1">((K55*1)/30)</f>
        <v>-31.5</v>
      </c>
      <c r="M55" s="13" t="str">
        <f ca="1">IF(K55&lt;0,"VENCIDO",IF(AND(K55&gt;0,K55&lt;120),"PROXIMO A VENCER","ACTIVO"))</f>
        <v>VENCIDO</v>
      </c>
      <c r="N55" s="68"/>
      <c r="O55" s="68" t="s">
        <v>528</v>
      </c>
      <c r="P55" s="68"/>
      <c r="Q55" s="68"/>
      <c r="R55" s="68"/>
      <c r="S55" s="88" t="s">
        <v>406</v>
      </c>
    </row>
    <row r="56" spans="1:19" ht="409.6">
      <c r="A56" s="77">
        <v>2016</v>
      </c>
      <c r="B56" s="77">
        <v>3</v>
      </c>
      <c r="C56" s="77" t="s">
        <v>21</v>
      </c>
      <c r="D56" s="5" t="s">
        <v>927</v>
      </c>
      <c r="E56" s="7" t="s">
        <v>69</v>
      </c>
      <c r="F56" s="77" t="s">
        <v>928</v>
      </c>
      <c r="G56" s="101">
        <v>42423</v>
      </c>
      <c r="H56" s="102">
        <v>42788</v>
      </c>
      <c r="I56" s="77" t="s">
        <v>267</v>
      </c>
      <c r="J56" s="9">
        <f ca="1">TODAY()</f>
        <v>45400</v>
      </c>
      <c r="K56" s="10">
        <f ca="1">+H56-J56</f>
        <v>-2612</v>
      </c>
      <c r="L56" s="10">
        <f ca="1">((K56*1)/30)</f>
        <v>-87.066666666666663</v>
      </c>
      <c r="M56" s="13" t="str">
        <f ca="1">IF(K56&lt;0,"VENCIDO",IF(AND(K56&gt;0,K56&lt;120),"PROXIMO A VENCER","ACTIVO"))</f>
        <v>VENCIDO</v>
      </c>
      <c r="N56" s="77" t="s">
        <v>929</v>
      </c>
      <c r="O56" s="77" t="s">
        <v>109</v>
      </c>
      <c r="P56" s="103" t="s">
        <v>930</v>
      </c>
      <c r="Q56" s="77" t="s">
        <v>931</v>
      </c>
      <c r="R56" s="77" t="s">
        <v>932</v>
      </c>
      <c r="S56" s="7" t="s">
        <v>406</v>
      </c>
    </row>
    <row r="57" spans="1:19" ht="121.5">
      <c r="A57" s="77">
        <v>2016</v>
      </c>
      <c r="B57" s="77">
        <v>2</v>
      </c>
      <c r="C57" s="77" t="s">
        <v>21</v>
      </c>
      <c r="D57" s="5" t="s">
        <v>933</v>
      </c>
      <c r="E57" s="7" t="s">
        <v>69</v>
      </c>
      <c r="F57" s="77" t="s">
        <v>934</v>
      </c>
      <c r="G57" s="101">
        <v>42412</v>
      </c>
      <c r="H57" s="102">
        <v>43142</v>
      </c>
      <c r="I57" s="77" t="s">
        <v>338</v>
      </c>
      <c r="J57" s="9">
        <f ca="1">TODAY()</f>
        <v>45400</v>
      </c>
      <c r="K57" s="10">
        <f ca="1">+H57-J57</f>
        <v>-2258</v>
      </c>
      <c r="L57" s="10">
        <f ca="1">((K57*1)/30)</f>
        <v>-75.266666666666666</v>
      </c>
      <c r="M57" s="13" t="str">
        <f ca="1">IF(K57&lt;0,"VENCIDO",IF(AND(K57&gt;0,K57&lt;120),"PROXIMO A VENCER","ACTIVO"))</f>
        <v>VENCIDO</v>
      </c>
      <c r="N57" s="77" t="s">
        <v>675</v>
      </c>
      <c r="O57" s="77" t="s">
        <v>109</v>
      </c>
      <c r="P57" s="77" t="s">
        <v>935</v>
      </c>
      <c r="Q57" s="77" t="s">
        <v>931</v>
      </c>
      <c r="R57" s="77"/>
      <c r="S57" s="7" t="s">
        <v>406</v>
      </c>
    </row>
    <row r="58" spans="1:19" ht="91.5">
      <c r="A58" s="77">
        <v>2015</v>
      </c>
      <c r="B58" s="77">
        <v>41</v>
      </c>
      <c r="C58" s="77" t="s">
        <v>21</v>
      </c>
      <c r="D58" s="5" t="s">
        <v>941</v>
      </c>
      <c r="E58" s="7" t="s">
        <v>69</v>
      </c>
      <c r="F58" s="77" t="s">
        <v>942</v>
      </c>
      <c r="G58" s="101">
        <v>42341</v>
      </c>
      <c r="H58" s="102">
        <v>43071</v>
      </c>
      <c r="I58" s="77" t="s">
        <v>338</v>
      </c>
      <c r="J58" s="9">
        <f ca="1">TODAY()</f>
        <v>45400</v>
      </c>
      <c r="K58" s="10">
        <f ca="1">+H58-J58</f>
        <v>-2329</v>
      </c>
      <c r="L58" s="10">
        <f ca="1">((K58*1)/30)</f>
        <v>-77.63333333333334</v>
      </c>
      <c r="M58" s="13" t="str">
        <f ca="1">IF(K58&lt;0,"VENCIDO",IF(AND(K58&gt;0,K58&lt;120),"PROXIMO A VENCER","ACTIVO"))</f>
        <v>VENCIDO</v>
      </c>
      <c r="N58" s="77"/>
      <c r="O58" s="77" t="s">
        <v>109</v>
      </c>
      <c r="P58" s="77"/>
      <c r="Q58" s="77"/>
      <c r="R58" s="77"/>
      <c r="S58" s="7" t="s">
        <v>406</v>
      </c>
    </row>
    <row r="59" spans="1:19" ht="91.5">
      <c r="A59" s="77">
        <v>2015</v>
      </c>
      <c r="B59" s="77">
        <v>40</v>
      </c>
      <c r="C59" s="77" t="s">
        <v>21</v>
      </c>
      <c r="D59" s="5" t="s">
        <v>943</v>
      </c>
      <c r="E59" s="7" t="s">
        <v>69</v>
      </c>
      <c r="F59" s="77" t="s">
        <v>944</v>
      </c>
      <c r="G59" s="101">
        <v>42298</v>
      </c>
      <c r="H59" s="102">
        <v>43028</v>
      </c>
      <c r="I59" s="77" t="s">
        <v>338</v>
      </c>
      <c r="J59" s="9">
        <f ca="1">TODAY()</f>
        <v>45400</v>
      </c>
      <c r="K59" s="10">
        <f ca="1">+H59-J59</f>
        <v>-2372</v>
      </c>
      <c r="L59" s="10">
        <f ca="1">((K59*1)/30)</f>
        <v>-79.066666666666663</v>
      </c>
      <c r="M59" s="13" t="str">
        <f ca="1">IF(K59&lt;0,"VENCIDO",IF(AND(K59&gt;0,K59&lt;120),"PROXIMO A VENCER","ACTIVO"))</f>
        <v>VENCIDO</v>
      </c>
      <c r="N59" s="77" t="s">
        <v>675</v>
      </c>
      <c r="O59" s="77" t="s">
        <v>109</v>
      </c>
      <c r="P59" s="77"/>
      <c r="Q59" s="77"/>
      <c r="R59" s="77"/>
      <c r="S59" s="7" t="s">
        <v>406</v>
      </c>
    </row>
    <row r="60" spans="1:19" ht="152.25">
      <c r="A60" s="77">
        <v>2015</v>
      </c>
      <c r="B60" s="77">
        <v>39</v>
      </c>
      <c r="C60" s="77" t="s">
        <v>21</v>
      </c>
      <c r="D60" s="5" t="s">
        <v>945</v>
      </c>
      <c r="E60" s="7" t="s">
        <v>69</v>
      </c>
      <c r="F60" s="77" t="s">
        <v>946</v>
      </c>
      <c r="G60" s="101">
        <v>42282</v>
      </c>
      <c r="H60" s="102">
        <v>43012</v>
      </c>
      <c r="I60" s="77" t="s">
        <v>338</v>
      </c>
      <c r="J60" s="9">
        <f ca="1">TODAY()</f>
        <v>45400</v>
      </c>
      <c r="K60" s="10">
        <f ca="1">+H60-J60</f>
        <v>-2388</v>
      </c>
      <c r="L60" s="10">
        <f ca="1">((K60*1)/30)</f>
        <v>-79.599999999999994</v>
      </c>
      <c r="M60" s="13" t="str">
        <f ca="1">IF(K60&lt;0,"VENCIDO",IF(AND(K60&gt;0,K60&lt;120),"PROXIMO A VENCER","ACTIVO"))</f>
        <v>VENCIDO</v>
      </c>
      <c r="N60" s="77" t="s">
        <v>675</v>
      </c>
      <c r="O60" s="77" t="s">
        <v>109</v>
      </c>
      <c r="P60" s="7" t="s">
        <v>947</v>
      </c>
      <c r="Q60" s="77"/>
      <c r="R60" s="77" t="s">
        <v>932</v>
      </c>
      <c r="S60" s="7" t="s">
        <v>406</v>
      </c>
    </row>
    <row r="61" spans="1:19" ht="51">
      <c r="A61" s="68">
        <v>2015</v>
      </c>
      <c r="B61" s="68">
        <v>38</v>
      </c>
      <c r="C61" s="68" t="s">
        <v>948</v>
      </c>
      <c r="D61" s="69" t="s">
        <v>949</v>
      </c>
      <c r="E61" s="68" t="s">
        <v>841</v>
      </c>
      <c r="F61" s="68" t="s">
        <v>950</v>
      </c>
      <c r="G61" s="70">
        <v>42212</v>
      </c>
      <c r="H61" s="70">
        <v>43307</v>
      </c>
      <c r="I61" s="68" t="s">
        <v>217</v>
      </c>
      <c r="J61" s="9">
        <f ca="1">TODAY()</f>
        <v>45400</v>
      </c>
      <c r="K61" s="10">
        <f ca="1">+H61-J61</f>
        <v>-2093</v>
      </c>
      <c r="L61" s="10">
        <f ca="1">((K61*1)/30)</f>
        <v>-69.766666666666666</v>
      </c>
      <c r="M61" s="13" t="str">
        <f ca="1">IF(K61&lt;0,"VENCIDO",IF(AND(K61&gt;0,K61&lt;120),"PROXIMO A VENCER","ACTIVO"))</f>
        <v>VENCIDO</v>
      </c>
      <c r="N61" s="68" t="s">
        <v>889</v>
      </c>
      <c r="O61" s="68" t="s">
        <v>528</v>
      </c>
      <c r="P61" s="68" t="s">
        <v>951</v>
      </c>
      <c r="Q61" s="68"/>
      <c r="R61" s="68"/>
      <c r="S61" s="88" t="s">
        <v>952</v>
      </c>
    </row>
    <row r="62" spans="1:19" ht="89.25">
      <c r="A62" s="68">
        <v>2015</v>
      </c>
      <c r="B62" s="68">
        <v>37</v>
      </c>
      <c r="C62" s="68" t="s">
        <v>953</v>
      </c>
      <c r="D62" s="69" t="s">
        <v>954</v>
      </c>
      <c r="E62" s="68" t="s">
        <v>841</v>
      </c>
      <c r="F62" s="68" t="s">
        <v>950</v>
      </c>
      <c r="G62" s="70">
        <v>42194</v>
      </c>
      <c r="H62" s="70">
        <v>43289</v>
      </c>
      <c r="I62" s="68" t="s">
        <v>217</v>
      </c>
      <c r="J62" s="9">
        <f ca="1">TODAY()</f>
        <v>45400</v>
      </c>
      <c r="K62" s="10">
        <f ca="1">+H62-J62</f>
        <v>-2111</v>
      </c>
      <c r="L62" s="10">
        <f ca="1">((K62*1)/30)</f>
        <v>-70.36666666666666</v>
      </c>
      <c r="M62" s="13" t="str">
        <f ca="1">IF(K62&lt;0,"VENCIDO",IF(AND(K62&gt;0,K62&lt;120),"PROXIMO A VENCER","ACTIVO"))</f>
        <v>VENCIDO</v>
      </c>
      <c r="N62" s="68" t="s">
        <v>889</v>
      </c>
      <c r="O62" s="68" t="s">
        <v>528</v>
      </c>
      <c r="P62" s="68" t="s">
        <v>955</v>
      </c>
      <c r="Q62" s="68" t="s">
        <v>956</v>
      </c>
      <c r="R62" s="68"/>
      <c r="S62" s="88" t="s">
        <v>406</v>
      </c>
    </row>
    <row r="63" spans="1:19" ht="89.25">
      <c r="A63" s="68">
        <v>2015</v>
      </c>
      <c r="B63" s="68">
        <v>36</v>
      </c>
      <c r="C63" s="68" t="s">
        <v>906</v>
      </c>
      <c r="D63" s="69" t="s">
        <v>957</v>
      </c>
      <c r="E63" s="68" t="s">
        <v>841</v>
      </c>
      <c r="F63" s="68" t="s">
        <v>958</v>
      </c>
      <c r="G63" s="70">
        <v>42257</v>
      </c>
      <c r="H63" s="70">
        <v>43352</v>
      </c>
      <c r="I63" s="68" t="s">
        <v>217</v>
      </c>
      <c r="J63" s="9">
        <f ca="1">TODAY()</f>
        <v>45400</v>
      </c>
      <c r="K63" s="10">
        <f ca="1">+H63-J63</f>
        <v>-2048</v>
      </c>
      <c r="L63" s="10">
        <f ca="1">((K63*1)/30)</f>
        <v>-68.266666666666666</v>
      </c>
      <c r="M63" s="13" t="str">
        <f ca="1">IF(K63&lt;0,"VENCIDO",IF(AND(K63&gt;0,K63&lt;120),"PROXIMO A VENCER","ACTIVO"))</f>
        <v>VENCIDO</v>
      </c>
      <c r="N63" s="68" t="s">
        <v>675</v>
      </c>
      <c r="O63" s="68" t="s">
        <v>528</v>
      </c>
      <c r="P63" s="68" t="s">
        <v>955</v>
      </c>
      <c r="Q63" s="68" t="s">
        <v>959</v>
      </c>
      <c r="R63" s="68"/>
      <c r="S63" s="88" t="s">
        <v>406</v>
      </c>
    </row>
    <row r="64" spans="1:19" ht="63.75">
      <c r="A64" s="68">
        <v>2015</v>
      </c>
      <c r="B64" s="68">
        <v>35</v>
      </c>
      <c r="C64" s="68" t="s">
        <v>960</v>
      </c>
      <c r="D64" s="69" t="s">
        <v>961</v>
      </c>
      <c r="E64" s="68" t="s">
        <v>233</v>
      </c>
      <c r="F64" s="68" t="s">
        <v>962</v>
      </c>
      <c r="G64" s="70">
        <v>42193</v>
      </c>
      <c r="H64" s="70">
        <v>43288</v>
      </c>
      <c r="I64" s="68" t="s">
        <v>217</v>
      </c>
      <c r="J64" s="9">
        <f ca="1">TODAY()</f>
        <v>45400</v>
      </c>
      <c r="K64" s="10">
        <f ca="1">+H64-J64</f>
        <v>-2112</v>
      </c>
      <c r="L64" s="10">
        <f ca="1">((K64*1)/30)</f>
        <v>-70.400000000000006</v>
      </c>
      <c r="M64" s="13" t="str">
        <f ca="1">IF(K64&lt;0,"VENCIDO",IF(AND(K64&gt;0,K64&lt;120),"PROXIMO A VENCER","ACTIVO"))</f>
        <v>VENCIDO</v>
      </c>
      <c r="N64" s="68" t="s">
        <v>929</v>
      </c>
      <c r="O64" s="68" t="s">
        <v>528</v>
      </c>
      <c r="P64" s="68"/>
      <c r="Q64" s="68"/>
      <c r="R64" s="68"/>
      <c r="S64" s="68" t="s">
        <v>897</v>
      </c>
    </row>
    <row r="65" spans="1:19" ht="91.5">
      <c r="A65" s="77">
        <v>2015</v>
      </c>
      <c r="B65" s="77">
        <v>34</v>
      </c>
      <c r="C65" s="77" t="s">
        <v>21</v>
      </c>
      <c r="D65" s="5" t="s">
        <v>963</v>
      </c>
      <c r="E65" s="7" t="s">
        <v>69</v>
      </c>
      <c r="F65" s="77" t="s">
        <v>946</v>
      </c>
      <c r="G65" s="101">
        <v>42276</v>
      </c>
      <c r="H65" s="102">
        <v>43006</v>
      </c>
      <c r="I65" s="77" t="s">
        <v>338</v>
      </c>
      <c r="J65" s="9">
        <f ca="1">TODAY()</f>
        <v>45400</v>
      </c>
      <c r="K65" s="10">
        <f ca="1">+H65-J65</f>
        <v>-2394</v>
      </c>
      <c r="L65" s="10">
        <f ca="1">((K65*1)/30)</f>
        <v>-79.8</v>
      </c>
      <c r="M65" s="13" t="str">
        <f ca="1">IF(K65&lt;0,"VENCIDO",IF(AND(K65&gt;0,K65&lt;120),"PROXIMO A VENCER","ACTIVO"))</f>
        <v>VENCIDO</v>
      </c>
      <c r="N65" s="77" t="s">
        <v>675</v>
      </c>
      <c r="O65" s="77" t="s">
        <v>109</v>
      </c>
      <c r="P65" s="77"/>
      <c r="Q65" s="77"/>
      <c r="R65" s="77" t="s">
        <v>932</v>
      </c>
      <c r="S65" s="7" t="s">
        <v>406</v>
      </c>
    </row>
    <row r="66" spans="1:19" ht="76.5">
      <c r="A66" s="68">
        <v>2015</v>
      </c>
      <c r="B66" s="68">
        <v>33</v>
      </c>
      <c r="C66" s="68" t="s">
        <v>604</v>
      </c>
      <c r="D66" s="69" t="s">
        <v>964</v>
      </c>
      <c r="E66" s="68" t="s">
        <v>233</v>
      </c>
      <c r="F66" s="68" t="s">
        <v>965</v>
      </c>
      <c r="G66" s="70">
        <v>42177</v>
      </c>
      <c r="H66" s="70">
        <v>44003</v>
      </c>
      <c r="I66" s="68" t="s">
        <v>180</v>
      </c>
      <c r="J66" s="9">
        <f ca="1">TODAY()</f>
        <v>45400</v>
      </c>
      <c r="K66" s="10">
        <f ca="1">+H66-J66</f>
        <v>-1397</v>
      </c>
      <c r="L66" s="10">
        <f ca="1">((K66*1)/30)</f>
        <v>-46.56666666666667</v>
      </c>
      <c r="M66" s="13" t="str">
        <f ca="1">IF(K66&lt;0,"VENCIDO",IF(AND(K66&gt;0,K66&lt;120),"PROXIMO A VENCER","ACTIVO"))</f>
        <v>VENCIDO</v>
      </c>
      <c r="N66" s="68" t="s">
        <v>929</v>
      </c>
      <c r="O66" s="68" t="s">
        <v>528</v>
      </c>
      <c r="P66" s="68"/>
      <c r="Q66" s="68"/>
      <c r="R66" s="68"/>
      <c r="S66" s="68" t="s">
        <v>897</v>
      </c>
    </row>
    <row r="67" spans="1:19" ht="38.25">
      <c r="A67" s="68">
        <v>2015</v>
      </c>
      <c r="B67" s="68">
        <v>32</v>
      </c>
      <c r="C67" s="68" t="s">
        <v>924</v>
      </c>
      <c r="D67" s="69" t="s">
        <v>966</v>
      </c>
      <c r="E67" s="68" t="s">
        <v>233</v>
      </c>
      <c r="F67" s="68" t="s">
        <v>967</v>
      </c>
      <c r="G67" s="70">
        <v>42354</v>
      </c>
      <c r="H67" s="70">
        <v>43085</v>
      </c>
      <c r="I67" s="68" t="s">
        <v>338</v>
      </c>
      <c r="J67" s="9">
        <f ca="1">TODAY()</f>
        <v>45400</v>
      </c>
      <c r="K67" s="10">
        <f ca="1">+H67-J67</f>
        <v>-2315</v>
      </c>
      <c r="L67" s="10">
        <f ca="1">((K67*1)/30)</f>
        <v>-77.166666666666671</v>
      </c>
      <c r="M67" s="13" t="str">
        <f ca="1">IF(K67&lt;0,"VENCIDO",IF(AND(K67&gt;0,K67&lt;120),"PROXIMO A VENCER","ACTIVO"))</f>
        <v>VENCIDO</v>
      </c>
      <c r="N67" s="68" t="s">
        <v>929</v>
      </c>
      <c r="O67" s="68" t="s">
        <v>528</v>
      </c>
      <c r="P67" s="68"/>
      <c r="Q67" s="68"/>
      <c r="R67" s="68"/>
      <c r="S67" s="88" t="s">
        <v>406</v>
      </c>
    </row>
    <row r="68" spans="1:19" ht="76.5">
      <c r="A68" s="68">
        <v>2015</v>
      </c>
      <c r="B68" s="68">
        <v>31</v>
      </c>
      <c r="C68" s="68" t="s">
        <v>968</v>
      </c>
      <c r="D68" s="69" t="s">
        <v>966</v>
      </c>
      <c r="E68" s="68" t="s">
        <v>413</v>
      </c>
      <c r="F68" s="68" t="s">
        <v>969</v>
      </c>
      <c r="G68" s="70">
        <v>42033</v>
      </c>
      <c r="H68" s="70">
        <v>43858</v>
      </c>
      <c r="I68" s="68" t="s">
        <v>820</v>
      </c>
      <c r="J68" s="9">
        <f ca="1">TODAY()</f>
        <v>45400</v>
      </c>
      <c r="K68" s="10">
        <f ca="1">+H68-J68</f>
        <v>-1542</v>
      </c>
      <c r="L68" s="10">
        <f ca="1">((K68*1)/30)</f>
        <v>-51.4</v>
      </c>
      <c r="M68" s="13" t="str">
        <f ca="1">IF(K68&lt;0,"VENCIDO",IF(AND(K68&gt;0,K68&lt;120),"PROXIMO A VENCER","ACTIVO"))</f>
        <v>VENCIDO</v>
      </c>
      <c r="N68" s="68"/>
      <c r="O68" s="68" t="s">
        <v>528</v>
      </c>
      <c r="P68" s="68"/>
      <c r="Q68" s="68"/>
      <c r="R68" s="68"/>
      <c r="S68" s="68" t="s">
        <v>530</v>
      </c>
    </row>
    <row r="69" spans="1:19" ht="76.5">
      <c r="A69" s="68">
        <v>2015</v>
      </c>
      <c r="B69" s="68">
        <v>30</v>
      </c>
      <c r="C69" s="68" t="s">
        <v>970</v>
      </c>
      <c r="D69" s="69" t="s">
        <v>971</v>
      </c>
      <c r="E69" s="68" t="s">
        <v>841</v>
      </c>
      <c r="F69" s="68" t="s">
        <v>972</v>
      </c>
      <c r="G69" s="70">
        <v>42279</v>
      </c>
      <c r="H69" s="70">
        <v>44105</v>
      </c>
      <c r="I69" s="68" t="s">
        <v>180</v>
      </c>
      <c r="J69" s="9">
        <f ca="1">TODAY()</f>
        <v>45400</v>
      </c>
      <c r="K69" s="10">
        <f ca="1">+H69-J69</f>
        <v>-1295</v>
      </c>
      <c r="L69" s="10">
        <f ca="1">((K69*1)/30)</f>
        <v>-43.166666666666664</v>
      </c>
      <c r="M69" s="13" t="str">
        <f ca="1">IF(K69&lt;0,"VENCIDO",IF(AND(K69&gt;0,K69&lt;120),"PROXIMO A VENCER","ACTIVO"))</f>
        <v>VENCIDO</v>
      </c>
      <c r="N69" s="68" t="s">
        <v>929</v>
      </c>
      <c r="O69" s="68" t="s">
        <v>528</v>
      </c>
      <c r="P69" s="68"/>
      <c r="Q69" s="68"/>
      <c r="R69" s="68"/>
      <c r="S69" s="68" t="s">
        <v>530</v>
      </c>
    </row>
    <row r="70" spans="1:19" ht="76.5">
      <c r="A70" s="68">
        <v>2015</v>
      </c>
      <c r="B70" s="68">
        <v>29</v>
      </c>
      <c r="C70" s="68" t="s">
        <v>973</v>
      </c>
      <c r="D70" s="69" t="s">
        <v>974</v>
      </c>
      <c r="E70" s="68" t="s">
        <v>233</v>
      </c>
      <c r="F70" s="68" t="s">
        <v>975</v>
      </c>
      <c r="G70" s="70">
        <v>42242</v>
      </c>
      <c r="H70" s="70">
        <v>42972</v>
      </c>
      <c r="I70" s="68" t="s">
        <v>338</v>
      </c>
      <c r="J70" s="9">
        <f ca="1">TODAY()</f>
        <v>45400</v>
      </c>
      <c r="K70" s="10">
        <f ca="1">+H70-J70</f>
        <v>-2428</v>
      </c>
      <c r="L70" s="10">
        <f ca="1">((K70*1)/30)</f>
        <v>-80.933333333333337</v>
      </c>
      <c r="M70" s="13" t="str">
        <f ca="1">IF(K70&lt;0,"VENCIDO",IF(AND(K70&gt;0,K70&lt;120),"PROXIMO A VENCER","ACTIVO"))</f>
        <v>VENCIDO</v>
      </c>
      <c r="N70" s="68" t="s">
        <v>929</v>
      </c>
      <c r="O70" s="68" t="s">
        <v>528</v>
      </c>
      <c r="P70" s="13" t="s">
        <v>976</v>
      </c>
      <c r="Q70" s="68"/>
      <c r="R70" s="104"/>
      <c r="S70" s="68" t="s">
        <v>30</v>
      </c>
    </row>
    <row r="71" spans="1:19" ht="114.75">
      <c r="A71" s="68">
        <v>2015</v>
      </c>
      <c r="B71" s="68">
        <v>28</v>
      </c>
      <c r="C71" s="68" t="s">
        <v>655</v>
      </c>
      <c r="D71" s="69" t="s">
        <v>977</v>
      </c>
      <c r="E71" s="68" t="s">
        <v>233</v>
      </c>
      <c r="F71" s="68" t="s">
        <v>978</v>
      </c>
      <c r="G71" s="70">
        <v>42114</v>
      </c>
      <c r="H71" s="70">
        <v>43940</v>
      </c>
      <c r="I71" s="68" t="s">
        <v>820</v>
      </c>
      <c r="J71" s="9">
        <f ca="1">TODAY()</f>
        <v>45400</v>
      </c>
      <c r="K71" s="10">
        <f ca="1">+H71-J71</f>
        <v>-1460</v>
      </c>
      <c r="L71" s="10">
        <f ca="1">((K71*1)/30)</f>
        <v>-48.666666666666664</v>
      </c>
      <c r="M71" s="13" t="str">
        <f ca="1">IF(K71&lt;0,"VENCIDO",IF(AND(K71&gt;0,K71&lt;120),"PROXIMO A VENCER","ACTIVO"))</f>
        <v>VENCIDO</v>
      </c>
      <c r="N71" s="68"/>
      <c r="O71" s="68" t="s">
        <v>528</v>
      </c>
      <c r="P71" s="68"/>
      <c r="Q71" s="68"/>
      <c r="R71" s="68"/>
      <c r="S71" s="68" t="s">
        <v>530</v>
      </c>
    </row>
    <row r="72" spans="1:19" ht="51">
      <c r="A72" s="68">
        <v>2015</v>
      </c>
      <c r="B72" s="68">
        <v>27</v>
      </c>
      <c r="C72" s="68" t="s">
        <v>659</v>
      </c>
      <c r="D72" s="69" t="s">
        <v>979</v>
      </c>
      <c r="E72" s="68" t="s">
        <v>554</v>
      </c>
      <c r="F72" s="68" t="s">
        <v>980</v>
      </c>
      <c r="G72" s="70">
        <v>42333</v>
      </c>
      <c r="H72" s="70">
        <v>42698</v>
      </c>
      <c r="I72" s="68" t="s">
        <v>981</v>
      </c>
      <c r="J72" s="9">
        <f ca="1">TODAY()</f>
        <v>45400</v>
      </c>
      <c r="K72" s="10">
        <f ca="1">+H72-J72</f>
        <v>-2702</v>
      </c>
      <c r="L72" s="10">
        <f ca="1">((K72*1)/30)</f>
        <v>-90.066666666666663</v>
      </c>
      <c r="M72" s="13" t="str">
        <f ca="1">IF(K72&lt;0,"VENCIDO",IF(AND(K72&gt;0,K72&lt;120),"PROXIMO A VENCER","ACTIVO"))</f>
        <v>VENCIDO</v>
      </c>
      <c r="N72" s="68"/>
      <c r="O72" s="68" t="s">
        <v>528</v>
      </c>
      <c r="P72" s="88"/>
      <c r="Q72" s="68"/>
      <c r="R72" s="68"/>
      <c r="S72" s="68" t="s">
        <v>897</v>
      </c>
    </row>
    <row r="73" spans="1:19" ht="51">
      <c r="A73" s="68">
        <v>2015</v>
      </c>
      <c r="B73" s="68">
        <v>26</v>
      </c>
      <c r="C73" s="68" t="s">
        <v>953</v>
      </c>
      <c r="D73" s="69" t="s">
        <v>982</v>
      </c>
      <c r="E73" s="68" t="s">
        <v>69</v>
      </c>
      <c r="F73" s="68" t="s">
        <v>983</v>
      </c>
      <c r="G73" s="70">
        <v>42328</v>
      </c>
      <c r="H73" s="70">
        <v>43423</v>
      </c>
      <c r="I73" s="68" t="s">
        <v>984</v>
      </c>
      <c r="J73" s="9">
        <f ca="1">TODAY()</f>
        <v>45400</v>
      </c>
      <c r="K73" s="10">
        <f ca="1">+H73-J73</f>
        <v>-1977</v>
      </c>
      <c r="L73" s="10">
        <f ca="1">((K73*1)/30)</f>
        <v>-65.900000000000006</v>
      </c>
      <c r="M73" s="13" t="str">
        <f ca="1">IF(K73&lt;0,"VENCIDO",IF(AND(K73&gt;0,K73&lt;120),"PROXIMO A VENCER","ACTIVO"))</f>
        <v>VENCIDO</v>
      </c>
      <c r="N73" s="68"/>
      <c r="O73" s="68" t="s">
        <v>528</v>
      </c>
      <c r="P73" s="68"/>
      <c r="Q73" s="68"/>
      <c r="R73" s="68"/>
      <c r="S73" s="88" t="s">
        <v>406</v>
      </c>
    </row>
    <row r="74" spans="1:19" ht="51">
      <c r="A74" s="68">
        <v>2015</v>
      </c>
      <c r="B74" s="68">
        <v>25</v>
      </c>
      <c r="C74" s="68" t="s">
        <v>953</v>
      </c>
      <c r="D74" s="69" t="s">
        <v>985</v>
      </c>
      <c r="E74" s="68" t="s">
        <v>69</v>
      </c>
      <c r="F74" s="68" t="s">
        <v>986</v>
      </c>
      <c r="G74" s="70">
        <v>42241</v>
      </c>
      <c r="H74" s="70">
        <v>44067</v>
      </c>
      <c r="I74" s="68" t="s">
        <v>526</v>
      </c>
      <c r="J74" s="9">
        <f ca="1">TODAY()</f>
        <v>45400</v>
      </c>
      <c r="K74" s="10">
        <f ca="1">+H74-J74</f>
        <v>-1333</v>
      </c>
      <c r="L74" s="10">
        <f ca="1">((K74*1)/30)</f>
        <v>-44.43333333333333</v>
      </c>
      <c r="M74" s="13" t="str">
        <f ca="1">IF(K74&lt;0,"VENCIDO",IF(AND(K74&gt;0,K74&lt;120),"PROXIMO A VENCER","ACTIVO"))</f>
        <v>VENCIDO</v>
      </c>
      <c r="N74" s="68"/>
      <c r="O74" s="68" t="s">
        <v>528</v>
      </c>
      <c r="P74" s="68"/>
      <c r="Q74" s="68"/>
      <c r="R74" s="68"/>
      <c r="S74" s="88" t="s">
        <v>406</v>
      </c>
    </row>
    <row r="75" spans="1:19" ht="91.5">
      <c r="A75" s="77">
        <v>2015</v>
      </c>
      <c r="B75" s="77">
        <v>24</v>
      </c>
      <c r="C75" s="77" t="s">
        <v>21</v>
      </c>
      <c r="D75" s="5" t="s">
        <v>987</v>
      </c>
      <c r="E75" s="7" t="s">
        <v>413</v>
      </c>
      <c r="F75" s="77" t="s">
        <v>946</v>
      </c>
      <c r="G75" s="101">
        <v>42276</v>
      </c>
      <c r="H75" s="102">
        <v>42641</v>
      </c>
      <c r="I75" s="77" t="s">
        <v>267</v>
      </c>
      <c r="J75" s="9">
        <f ca="1">TODAY()</f>
        <v>45400</v>
      </c>
      <c r="K75" s="10">
        <f ca="1">+H75-J75</f>
        <v>-2759</v>
      </c>
      <c r="L75" s="10">
        <f ca="1">((K75*1)/30)</f>
        <v>-91.966666666666669</v>
      </c>
      <c r="M75" s="13" t="str">
        <f ca="1">IF(K75&lt;0,"VENCIDO",IF(AND(K75&gt;0,K75&lt;120),"PROXIMO A VENCER","ACTIVO"))</f>
        <v>VENCIDO</v>
      </c>
      <c r="N75" s="77" t="s">
        <v>675</v>
      </c>
      <c r="O75" s="77" t="s">
        <v>109</v>
      </c>
      <c r="P75" s="105"/>
      <c r="Q75" s="77"/>
      <c r="R75" s="77"/>
      <c r="S75" s="7" t="s">
        <v>406</v>
      </c>
    </row>
    <row r="76" spans="1:19" ht="51">
      <c r="A76" s="68">
        <v>2015</v>
      </c>
      <c r="B76" s="68">
        <v>23</v>
      </c>
      <c r="C76" s="68" t="s">
        <v>988</v>
      </c>
      <c r="D76" s="69" t="s">
        <v>989</v>
      </c>
      <c r="E76" s="68" t="s">
        <v>841</v>
      </c>
      <c r="F76" s="68" t="s">
        <v>990</v>
      </c>
      <c r="G76" s="70">
        <v>42132</v>
      </c>
      <c r="H76" s="70">
        <v>43958</v>
      </c>
      <c r="I76" s="68" t="s">
        <v>180</v>
      </c>
      <c r="J76" s="9">
        <f ca="1">TODAY()</f>
        <v>45400</v>
      </c>
      <c r="K76" s="10">
        <f ca="1">+H76-J76</f>
        <v>-1442</v>
      </c>
      <c r="L76" s="10">
        <f ca="1">((K76*1)/30)</f>
        <v>-48.06666666666667</v>
      </c>
      <c r="M76" s="13" t="str">
        <f ca="1">IF(K76&lt;0,"VENCIDO",IF(AND(K76&gt;0,K76&lt;120),"PROXIMO A VENCER","ACTIVO"))</f>
        <v>VENCIDO</v>
      </c>
      <c r="N76" s="68"/>
      <c r="O76" s="68" t="s">
        <v>528</v>
      </c>
      <c r="P76" s="68"/>
      <c r="Q76" s="68"/>
      <c r="R76" s="68"/>
      <c r="S76" s="68" t="s">
        <v>530</v>
      </c>
    </row>
    <row r="77" spans="1:19" ht="91.5">
      <c r="A77" s="77">
        <v>2015</v>
      </c>
      <c r="B77" s="77">
        <v>22</v>
      </c>
      <c r="C77" s="77" t="s">
        <v>21</v>
      </c>
      <c r="D77" s="5" t="s">
        <v>991</v>
      </c>
      <c r="E77" s="7" t="s">
        <v>69</v>
      </c>
      <c r="F77" s="77" t="s">
        <v>992</v>
      </c>
      <c r="G77" s="101">
        <v>42256</v>
      </c>
      <c r="H77" s="102">
        <v>42986</v>
      </c>
      <c r="I77" s="77" t="s">
        <v>338</v>
      </c>
      <c r="J77" s="9">
        <f ca="1">TODAY()</f>
        <v>45400</v>
      </c>
      <c r="K77" s="10">
        <f ca="1">+H77-J77</f>
        <v>-2414</v>
      </c>
      <c r="L77" s="10">
        <f ca="1">((K77*1)/30)</f>
        <v>-80.466666666666669</v>
      </c>
      <c r="M77" s="13" t="str">
        <f ca="1">IF(K77&lt;0,"VENCIDO",IF(AND(K77&gt;0,K77&lt;120),"PROXIMO A VENCER","ACTIVO"))</f>
        <v>VENCIDO</v>
      </c>
      <c r="N77" s="77"/>
      <c r="O77" s="77" t="s">
        <v>109</v>
      </c>
      <c r="P77" s="7"/>
      <c r="Q77" s="77"/>
      <c r="R77" s="77" t="s">
        <v>932</v>
      </c>
      <c r="S77" s="77" t="s">
        <v>659</v>
      </c>
    </row>
    <row r="78" spans="1:19" ht="51">
      <c r="A78" s="68">
        <v>2015</v>
      </c>
      <c r="B78" s="68">
        <v>21</v>
      </c>
      <c r="C78" s="68" t="s">
        <v>655</v>
      </c>
      <c r="D78" s="69" t="s">
        <v>993</v>
      </c>
      <c r="E78" s="68" t="s">
        <v>69</v>
      </c>
      <c r="F78" s="68" t="s">
        <v>994</v>
      </c>
      <c r="G78" s="70">
        <v>42150</v>
      </c>
      <c r="H78" s="70">
        <v>43976</v>
      </c>
      <c r="I78" s="68" t="s">
        <v>820</v>
      </c>
      <c r="J78" s="9">
        <f ca="1">TODAY()</f>
        <v>45400</v>
      </c>
      <c r="K78" s="10">
        <f ca="1">+H78-J78</f>
        <v>-1424</v>
      </c>
      <c r="L78" s="10">
        <f ca="1">((K78*1)/30)</f>
        <v>-47.466666666666669</v>
      </c>
      <c r="M78" s="13" t="str">
        <f ca="1">IF(K78&lt;0,"VENCIDO",IF(AND(K78&gt;0,K78&lt;120),"PROXIMO A VENCER","ACTIVO"))</f>
        <v>VENCIDO</v>
      </c>
      <c r="N78" s="68"/>
      <c r="O78" s="68" t="s">
        <v>528</v>
      </c>
      <c r="P78" s="68"/>
      <c r="Q78" s="68"/>
      <c r="R78" s="68"/>
      <c r="S78" s="68" t="s">
        <v>530</v>
      </c>
    </row>
    <row r="79" spans="1:19" ht="51">
      <c r="A79" s="68">
        <v>2015</v>
      </c>
      <c r="B79" s="68">
        <v>20</v>
      </c>
      <c r="C79" s="68" t="s">
        <v>953</v>
      </c>
      <c r="D79" s="69" t="s">
        <v>995</v>
      </c>
      <c r="E79" s="68" t="s">
        <v>69</v>
      </c>
      <c r="F79" s="68" t="s">
        <v>986</v>
      </c>
      <c r="G79" s="70">
        <v>42178</v>
      </c>
      <c r="H79" s="70">
        <v>43273</v>
      </c>
      <c r="I79" s="68" t="s">
        <v>984</v>
      </c>
      <c r="J79" s="9">
        <f ca="1">TODAY()</f>
        <v>45400</v>
      </c>
      <c r="K79" s="10">
        <f ca="1">+H79-J79</f>
        <v>-2127</v>
      </c>
      <c r="L79" s="10">
        <f ca="1">((K79*1)/30)</f>
        <v>-70.900000000000006</v>
      </c>
      <c r="M79" s="13" t="str">
        <f ca="1">IF(K79&lt;0,"VENCIDO",IF(AND(K79&gt;0,K79&lt;120),"PROXIMO A VENCER","ACTIVO"))</f>
        <v>VENCIDO</v>
      </c>
      <c r="N79" s="68"/>
      <c r="O79" s="68" t="s">
        <v>528</v>
      </c>
      <c r="P79" s="68"/>
      <c r="Q79" s="68"/>
      <c r="R79" s="68"/>
      <c r="S79" s="88" t="s">
        <v>406</v>
      </c>
    </row>
    <row r="80" spans="1:19" ht="76.5">
      <c r="A80" s="68">
        <v>2015</v>
      </c>
      <c r="B80" s="68">
        <v>19</v>
      </c>
      <c r="C80" s="68" t="s">
        <v>996</v>
      </c>
      <c r="D80" s="69" t="s">
        <v>997</v>
      </c>
      <c r="E80" s="68" t="s">
        <v>69</v>
      </c>
      <c r="F80" s="68" t="s">
        <v>998</v>
      </c>
      <c r="G80" s="70">
        <v>42221</v>
      </c>
      <c r="H80" s="70">
        <v>44047</v>
      </c>
      <c r="I80" s="68" t="s">
        <v>820</v>
      </c>
      <c r="J80" s="9">
        <f ca="1">TODAY()</f>
        <v>45400</v>
      </c>
      <c r="K80" s="10">
        <f ca="1">+H80-J80</f>
        <v>-1353</v>
      </c>
      <c r="L80" s="10">
        <f ca="1">((K80*1)/30)</f>
        <v>-45.1</v>
      </c>
      <c r="M80" s="13" t="str">
        <f ca="1">IF(K80&lt;0,"VENCIDO",IF(AND(K80&gt;0,K80&lt;120),"PROXIMO A VENCER","ACTIVO"))</f>
        <v>VENCIDO</v>
      </c>
      <c r="N80" s="68"/>
      <c r="O80" s="68" t="s">
        <v>528</v>
      </c>
      <c r="P80" s="68"/>
      <c r="Q80" s="68"/>
      <c r="R80" s="68"/>
      <c r="S80" s="88" t="s">
        <v>406</v>
      </c>
    </row>
    <row r="81" spans="1:19" ht="51">
      <c r="A81" s="68">
        <v>2015</v>
      </c>
      <c r="B81" s="68">
        <v>18</v>
      </c>
      <c r="C81" s="68" t="s">
        <v>659</v>
      </c>
      <c r="D81" s="69" t="s">
        <v>999</v>
      </c>
      <c r="E81" s="68" t="s">
        <v>69</v>
      </c>
      <c r="F81" s="68" t="s">
        <v>1000</v>
      </c>
      <c r="G81" s="70">
        <v>42275</v>
      </c>
      <c r="H81" s="70">
        <v>44101</v>
      </c>
      <c r="I81" s="68" t="s">
        <v>820</v>
      </c>
      <c r="J81" s="9">
        <f ca="1">TODAY()</f>
        <v>45400</v>
      </c>
      <c r="K81" s="10">
        <f ca="1">+H81-J81</f>
        <v>-1299</v>
      </c>
      <c r="L81" s="10">
        <f ca="1">((K81*1)/30)</f>
        <v>-43.3</v>
      </c>
      <c r="M81" s="13" t="str">
        <f ca="1">IF(K81&lt;0,"VENCIDO",IF(AND(K81&gt;0,K81&lt;120),"PROXIMO A VENCER","ACTIVO"))</f>
        <v>VENCIDO</v>
      </c>
      <c r="N81" s="68"/>
      <c r="O81" s="68" t="s">
        <v>528</v>
      </c>
      <c r="P81" s="68"/>
      <c r="Q81" s="68"/>
      <c r="R81" s="68"/>
      <c r="S81" s="68" t="s">
        <v>659</v>
      </c>
    </row>
    <row r="82" spans="1:19" ht="51">
      <c r="A82" s="68">
        <v>2015</v>
      </c>
      <c r="B82" s="68">
        <v>17</v>
      </c>
      <c r="C82" s="68" t="s">
        <v>953</v>
      </c>
      <c r="D82" s="69" t="s">
        <v>1001</v>
      </c>
      <c r="E82" s="68" t="s">
        <v>69</v>
      </c>
      <c r="F82" s="68" t="s">
        <v>1002</v>
      </c>
      <c r="G82" s="70">
        <v>42067</v>
      </c>
      <c r="H82" s="70">
        <v>43162</v>
      </c>
      <c r="I82" s="68" t="s">
        <v>678</v>
      </c>
      <c r="J82" s="9">
        <f ca="1">TODAY()</f>
        <v>45400</v>
      </c>
      <c r="K82" s="10">
        <f ca="1">+H82-J82</f>
        <v>-2238</v>
      </c>
      <c r="L82" s="10">
        <f ca="1">((K82*1)/30)</f>
        <v>-74.599999999999994</v>
      </c>
      <c r="M82" s="13" t="str">
        <f ca="1">IF(K82&lt;0,"VENCIDO",IF(AND(K82&gt;0,K82&lt;120),"PROXIMO A VENCER","ACTIVO"))</f>
        <v>VENCIDO</v>
      </c>
      <c r="N82" s="68"/>
      <c r="O82" s="68" t="s">
        <v>528</v>
      </c>
      <c r="P82" s="68"/>
      <c r="Q82" s="68"/>
      <c r="R82" s="68"/>
      <c r="S82" s="88" t="s">
        <v>406</v>
      </c>
    </row>
    <row r="83" spans="1:19" ht="89.25">
      <c r="A83" s="68">
        <v>2015</v>
      </c>
      <c r="B83" s="68">
        <v>16</v>
      </c>
      <c r="C83" s="68" t="s">
        <v>1003</v>
      </c>
      <c r="D83" s="69" t="s">
        <v>1004</v>
      </c>
      <c r="E83" s="68" t="s">
        <v>69</v>
      </c>
      <c r="F83" s="68" t="s">
        <v>1005</v>
      </c>
      <c r="G83" s="70">
        <v>42088</v>
      </c>
      <c r="H83" s="70">
        <v>43914</v>
      </c>
      <c r="I83" s="68" t="s">
        <v>820</v>
      </c>
      <c r="J83" s="9">
        <f ca="1">TODAY()</f>
        <v>45400</v>
      </c>
      <c r="K83" s="10">
        <f ca="1">+H83-J83</f>
        <v>-1486</v>
      </c>
      <c r="L83" s="10">
        <f ca="1">((K83*1)/30)</f>
        <v>-49.533333333333331</v>
      </c>
      <c r="M83" s="13" t="str">
        <f ca="1">IF(K83&lt;0,"VENCIDO",IF(AND(K83&gt;0,K83&lt;120),"PROXIMO A VENCER","ACTIVO"))</f>
        <v>VENCIDO</v>
      </c>
      <c r="N83" s="68"/>
      <c r="O83" s="68" t="s">
        <v>528</v>
      </c>
      <c r="P83" s="68"/>
      <c r="Q83" s="68"/>
      <c r="R83" s="68"/>
      <c r="S83" s="68" t="s">
        <v>659</v>
      </c>
    </row>
    <row r="84" spans="1:19" ht="51">
      <c r="A84" s="68">
        <v>2015</v>
      </c>
      <c r="B84" s="68">
        <v>15</v>
      </c>
      <c r="C84" s="68" t="s">
        <v>1006</v>
      </c>
      <c r="D84" s="69" t="s">
        <v>1007</v>
      </c>
      <c r="E84" s="68" t="s">
        <v>69</v>
      </c>
      <c r="F84" s="68" t="s">
        <v>1008</v>
      </c>
      <c r="G84" s="70">
        <v>42087</v>
      </c>
      <c r="H84" s="70">
        <v>43913</v>
      </c>
      <c r="I84" s="68" t="s">
        <v>820</v>
      </c>
      <c r="J84" s="9">
        <f ca="1">TODAY()</f>
        <v>45400</v>
      </c>
      <c r="K84" s="10">
        <f ca="1">+H84-J84</f>
        <v>-1487</v>
      </c>
      <c r="L84" s="10">
        <f ca="1">((K84*1)/30)</f>
        <v>-49.56666666666667</v>
      </c>
      <c r="M84" s="13" t="str">
        <f ca="1">IF(K84&lt;0,"VENCIDO",IF(AND(K84&gt;0,K84&lt;120),"PROXIMO A VENCER","ACTIVO"))</f>
        <v>VENCIDO</v>
      </c>
      <c r="N84" s="68"/>
      <c r="O84" s="68" t="s">
        <v>528</v>
      </c>
      <c r="P84" s="68"/>
      <c r="Q84" s="68"/>
      <c r="R84" s="68"/>
      <c r="S84" s="68" t="s">
        <v>659</v>
      </c>
    </row>
    <row r="85" spans="1:19" ht="76.5">
      <c r="A85" s="68">
        <v>2015</v>
      </c>
      <c r="B85" s="68">
        <v>14</v>
      </c>
      <c r="C85" s="68" t="s">
        <v>909</v>
      </c>
      <c r="D85" s="69" t="s">
        <v>1009</v>
      </c>
      <c r="E85" s="68" t="s">
        <v>69</v>
      </c>
      <c r="F85" s="68" t="s">
        <v>1010</v>
      </c>
      <c r="G85" s="70">
        <v>42103</v>
      </c>
      <c r="H85" s="70">
        <v>43929</v>
      </c>
      <c r="I85" s="68" t="s">
        <v>820</v>
      </c>
      <c r="J85" s="9">
        <f ca="1">TODAY()</f>
        <v>45400</v>
      </c>
      <c r="K85" s="10">
        <f ca="1">+H85-J85</f>
        <v>-1471</v>
      </c>
      <c r="L85" s="10">
        <f ca="1">((K85*1)/30)</f>
        <v>-49.033333333333331</v>
      </c>
      <c r="M85" s="13" t="str">
        <f ca="1">IF(K85&lt;0,"VENCIDO",IF(AND(K85&gt;0,K85&lt;120),"PROXIMO A VENCER","ACTIVO"))</f>
        <v>VENCIDO</v>
      </c>
      <c r="N85" s="68"/>
      <c r="O85" s="68" t="s">
        <v>528</v>
      </c>
      <c r="P85" s="68"/>
      <c r="Q85" s="68"/>
      <c r="R85" s="68"/>
      <c r="S85" s="68" t="s">
        <v>659</v>
      </c>
    </row>
    <row r="86" spans="1:19" ht="102">
      <c r="A86" s="68">
        <v>2015</v>
      </c>
      <c r="B86" s="68">
        <v>13</v>
      </c>
      <c r="C86" s="68" t="s">
        <v>909</v>
      </c>
      <c r="D86" s="69" t="s">
        <v>1011</v>
      </c>
      <c r="E86" s="68" t="s">
        <v>69</v>
      </c>
      <c r="F86" s="68" t="s">
        <v>1012</v>
      </c>
      <c r="G86" s="70">
        <v>42275</v>
      </c>
      <c r="H86" s="70">
        <v>44101</v>
      </c>
      <c r="I86" s="68" t="s">
        <v>526</v>
      </c>
      <c r="J86" s="9">
        <f ca="1">TODAY()</f>
        <v>45400</v>
      </c>
      <c r="K86" s="10">
        <f ca="1">+H86-J86</f>
        <v>-1299</v>
      </c>
      <c r="L86" s="10">
        <f ca="1">((K86*1)/30)</f>
        <v>-43.3</v>
      </c>
      <c r="M86" s="13" t="str">
        <f ca="1">IF(K86&lt;0,"VENCIDO",IF(AND(K86&gt;0,K86&lt;120),"PROXIMO A VENCER","ACTIVO"))</f>
        <v>VENCIDO</v>
      </c>
      <c r="N86" s="68" t="s">
        <v>889</v>
      </c>
      <c r="O86" s="68" t="s">
        <v>528</v>
      </c>
      <c r="P86" s="68"/>
      <c r="Q86" s="68"/>
      <c r="R86" s="68"/>
      <c r="S86" s="68" t="s">
        <v>659</v>
      </c>
    </row>
    <row r="87" spans="1:19" ht="183">
      <c r="A87" s="77">
        <v>2015</v>
      </c>
      <c r="B87" s="77">
        <v>12</v>
      </c>
      <c r="C87" s="77" t="s">
        <v>21</v>
      </c>
      <c r="D87" s="5" t="s">
        <v>1013</v>
      </c>
      <c r="E87" s="7" t="s">
        <v>69</v>
      </c>
      <c r="F87" s="77" t="s">
        <v>1014</v>
      </c>
      <c r="G87" s="101">
        <v>42208</v>
      </c>
      <c r="H87" s="102">
        <v>42938</v>
      </c>
      <c r="I87" s="77" t="s">
        <v>338</v>
      </c>
      <c r="J87" s="9">
        <f ca="1">TODAY()</f>
        <v>45400</v>
      </c>
      <c r="K87" s="10">
        <f ca="1">+H87-J87</f>
        <v>-2462</v>
      </c>
      <c r="L87" s="10">
        <f ca="1">((K87*1)/30)</f>
        <v>-82.066666666666663</v>
      </c>
      <c r="M87" s="13" t="str">
        <f ca="1">IF(K87&lt;0,"VENCIDO",IF(AND(K87&gt;0,K87&lt;120),"PROXIMO A VENCER","ACTIVO"))</f>
        <v>VENCIDO</v>
      </c>
      <c r="N87" s="77" t="s">
        <v>675</v>
      </c>
      <c r="O87" s="77" t="s">
        <v>109</v>
      </c>
      <c r="P87" s="106" t="s">
        <v>1015</v>
      </c>
      <c r="Q87" s="107" t="s">
        <v>1016</v>
      </c>
      <c r="R87" s="77" t="s">
        <v>1017</v>
      </c>
      <c r="S87" s="77" t="s">
        <v>406</v>
      </c>
    </row>
    <row r="88" spans="1:19" ht="121.5">
      <c r="A88" s="77">
        <v>2015</v>
      </c>
      <c r="B88" s="77">
        <v>11</v>
      </c>
      <c r="C88" s="77" t="s">
        <v>21</v>
      </c>
      <c r="D88" s="5" t="s">
        <v>1018</v>
      </c>
      <c r="E88" s="7" t="s">
        <v>413</v>
      </c>
      <c r="F88" s="77" t="s">
        <v>1019</v>
      </c>
      <c r="G88" s="101">
        <v>43667</v>
      </c>
      <c r="H88" s="102">
        <v>44307</v>
      </c>
      <c r="I88" s="77" t="s">
        <v>338</v>
      </c>
      <c r="J88" s="9">
        <f ca="1">TODAY()</f>
        <v>45400</v>
      </c>
      <c r="K88" s="10">
        <f ca="1">+H88-J88</f>
        <v>-1093</v>
      </c>
      <c r="L88" s="10">
        <f ca="1">((K88*1)/30)</f>
        <v>-36.43333333333333</v>
      </c>
      <c r="M88" s="13" t="str">
        <f ca="1">IF(K88&lt;0,"VENCIDO",IF(AND(K88&gt;0,K88&lt;120),"PROXIMO A VENCER","ACTIVO"))</f>
        <v>VENCIDO</v>
      </c>
      <c r="N88" s="77" t="s">
        <v>929</v>
      </c>
      <c r="O88" s="77" t="s">
        <v>109</v>
      </c>
      <c r="P88" s="77" t="s">
        <v>1020</v>
      </c>
      <c r="Q88" s="77"/>
      <c r="R88" s="77"/>
      <c r="S88" s="77" t="s">
        <v>897</v>
      </c>
    </row>
    <row r="89" spans="1:19" ht="114.75">
      <c r="A89" s="68">
        <v>2015</v>
      </c>
      <c r="B89" s="68">
        <v>9</v>
      </c>
      <c r="C89" s="68" t="s">
        <v>1024</v>
      </c>
      <c r="D89" s="69" t="s">
        <v>939</v>
      </c>
      <c r="E89" s="68" t="s">
        <v>233</v>
      </c>
      <c r="F89" s="68" t="s">
        <v>1025</v>
      </c>
      <c r="G89" s="70">
        <v>42244</v>
      </c>
      <c r="H89" s="70">
        <v>43339</v>
      </c>
      <c r="I89" s="68" t="s">
        <v>217</v>
      </c>
      <c r="J89" s="9">
        <f ca="1">TODAY()</f>
        <v>45400</v>
      </c>
      <c r="K89" s="10">
        <f ca="1">+H89-J89</f>
        <v>-2061</v>
      </c>
      <c r="L89" s="10">
        <f ca="1">((K89*1)/30)</f>
        <v>-68.7</v>
      </c>
      <c r="M89" s="13" t="str">
        <f ca="1">IF(K89&lt;0,"VENCIDO",IF(AND(K89&gt;0,K89&lt;120),"PROXIMO A VENCER","ACTIVO"))</f>
        <v>VENCIDO</v>
      </c>
      <c r="N89" s="68" t="s">
        <v>889</v>
      </c>
      <c r="O89" s="68" t="s">
        <v>528</v>
      </c>
      <c r="P89" s="68" t="s">
        <v>951</v>
      </c>
      <c r="Q89" s="68"/>
      <c r="R89" s="68"/>
      <c r="S89" s="68" t="s">
        <v>897</v>
      </c>
    </row>
    <row r="90" spans="1:19" ht="183">
      <c r="A90" s="77">
        <v>2015</v>
      </c>
      <c r="B90" s="77">
        <v>8</v>
      </c>
      <c r="C90" s="77" t="s">
        <v>21</v>
      </c>
      <c r="D90" s="5" t="s">
        <v>1026</v>
      </c>
      <c r="E90" s="7" t="s">
        <v>69</v>
      </c>
      <c r="F90" s="77" t="s">
        <v>1014</v>
      </c>
      <c r="G90" s="101">
        <v>42159</v>
      </c>
      <c r="H90" s="102">
        <v>42889</v>
      </c>
      <c r="I90" s="77" t="s">
        <v>338</v>
      </c>
      <c r="J90" s="9">
        <f ca="1">TODAY()</f>
        <v>45400</v>
      </c>
      <c r="K90" s="10">
        <f ca="1">+H90-J90</f>
        <v>-2511</v>
      </c>
      <c r="L90" s="10">
        <f ca="1">((K90*1)/30)</f>
        <v>-83.7</v>
      </c>
      <c r="M90" s="13" t="str">
        <f ca="1">IF(K90&lt;0,"VENCIDO",IF(AND(K90&gt;0,K90&lt;120),"PROXIMO A VENCER","ACTIVO"))</f>
        <v>VENCIDO</v>
      </c>
      <c r="N90" s="77" t="s">
        <v>675</v>
      </c>
      <c r="O90" s="77" t="s">
        <v>109</v>
      </c>
      <c r="P90" s="106" t="s">
        <v>1015</v>
      </c>
      <c r="Q90" s="107" t="s">
        <v>1027</v>
      </c>
      <c r="R90" s="77" t="s">
        <v>932</v>
      </c>
      <c r="S90" s="77" t="s">
        <v>406</v>
      </c>
    </row>
    <row r="91" spans="1:19" ht="177.75">
      <c r="A91" s="68">
        <v>2015</v>
      </c>
      <c r="B91" s="68">
        <v>7</v>
      </c>
      <c r="C91" s="68" t="s">
        <v>960</v>
      </c>
      <c r="D91" s="69" t="s">
        <v>1028</v>
      </c>
      <c r="E91" s="68" t="s">
        <v>841</v>
      </c>
      <c r="F91" s="68" t="s">
        <v>1029</v>
      </c>
      <c r="G91" s="70">
        <v>42235</v>
      </c>
      <c r="H91" s="70">
        <v>42965</v>
      </c>
      <c r="I91" s="68" t="s">
        <v>338</v>
      </c>
      <c r="J91" s="9">
        <f ca="1">TODAY()</f>
        <v>45400</v>
      </c>
      <c r="K91" s="10">
        <f ca="1">+H91-J91</f>
        <v>-2435</v>
      </c>
      <c r="L91" s="10">
        <f ca="1">((K91*1)/30)</f>
        <v>-81.166666666666671</v>
      </c>
      <c r="M91" s="13" t="str">
        <f ca="1">IF(K91&lt;0,"VENCIDO",IF(AND(K91&gt;0,K91&lt;120),"PROXIMO A VENCER","ACTIVO"))</f>
        <v>VENCIDO</v>
      </c>
      <c r="N91" s="68" t="s">
        <v>889</v>
      </c>
      <c r="O91" s="68" t="s">
        <v>528</v>
      </c>
      <c r="P91" s="88" t="s">
        <v>1030</v>
      </c>
      <c r="Q91" s="68"/>
      <c r="R91" s="68"/>
      <c r="S91" s="68" t="s">
        <v>530</v>
      </c>
    </row>
    <row r="92" spans="1:19" ht="91.5">
      <c r="A92" s="77">
        <v>2015</v>
      </c>
      <c r="B92" s="77">
        <v>6</v>
      </c>
      <c r="C92" s="77" t="s">
        <v>21</v>
      </c>
      <c r="D92" s="5" t="s">
        <v>1031</v>
      </c>
      <c r="E92" s="7" t="s">
        <v>69</v>
      </c>
      <c r="F92" s="77" t="s">
        <v>859</v>
      </c>
      <c r="G92" s="101">
        <v>42128</v>
      </c>
      <c r="H92" s="102">
        <v>42858</v>
      </c>
      <c r="I92" s="77" t="s">
        <v>338</v>
      </c>
      <c r="J92" s="9">
        <f ca="1">TODAY()</f>
        <v>45400</v>
      </c>
      <c r="K92" s="10">
        <f ca="1">+H92-J92</f>
        <v>-2542</v>
      </c>
      <c r="L92" s="10">
        <f ca="1">((K92*1)/30)</f>
        <v>-84.733333333333334</v>
      </c>
      <c r="M92" s="13" t="str">
        <f ca="1">IF(K92&lt;0,"VENCIDO",IF(AND(K92&gt;0,K92&lt;120),"PROXIMO A VENCER","ACTIVO"))</f>
        <v>VENCIDO</v>
      </c>
      <c r="N92" s="77" t="s">
        <v>675</v>
      </c>
      <c r="O92" s="77" t="s">
        <v>109</v>
      </c>
      <c r="P92" s="77"/>
      <c r="Q92" s="77"/>
      <c r="R92" s="77" t="s">
        <v>932</v>
      </c>
      <c r="S92" s="77" t="s">
        <v>406</v>
      </c>
    </row>
    <row r="93" spans="1:19" ht="91.5">
      <c r="A93" s="77">
        <v>2015</v>
      </c>
      <c r="B93" s="77">
        <v>5</v>
      </c>
      <c r="C93" s="77" t="s">
        <v>21</v>
      </c>
      <c r="D93" s="5" t="s">
        <v>1032</v>
      </c>
      <c r="E93" s="7" t="s">
        <v>69</v>
      </c>
      <c r="F93" s="77" t="s">
        <v>859</v>
      </c>
      <c r="G93" s="101">
        <v>42074</v>
      </c>
      <c r="H93" s="102">
        <v>42804</v>
      </c>
      <c r="I93" s="77" t="s">
        <v>338</v>
      </c>
      <c r="J93" s="9">
        <f ca="1">TODAY()</f>
        <v>45400</v>
      </c>
      <c r="K93" s="10">
        <f ca="1">+H93-J93</f>
        <v>-2596</v>
      </c>
      <c r="L93" s="10">
        <f ca="1">((K93*1)/30)</f>
        <v>-86.533333333333331</v>
      </c>
      <c r="M93" s="13" t="str">
        <f ca="1">IF(K93&lt;0,"VENCIDO",IF(AND(K93&gt;0,K93&lt;120),"PROXIMO A VENCER","ACTIVO"))</f>
        <v>VENCIDO</v>
      </c>
      <c r="N93" s="77" t="s">
        <v>675</v>
      </c>
      <c r="O93" s="77" t="s">
        <v>109</v>
      </c>
      <c r="P93" s="77" t="s">
        <v>1033</v>
      </c>
      <c r="Q93" s="77"/>
      <c r="R93" s="77" t="s">
        <v>932</v>
      </c>
      <c r="S93" s="77" t="s">
        <v>406</v>
      </c>
    </row>
    <row r="94" spans="1:19" ht="51">
      <c r="A94" s="68">
        <v>2015</v>
      </c>
      <c r="B94" s="68">
        <v>4</v>
      </c>
      <c r="C94" s="68" t="s">
        <v>406</v>
      </c>
      <c r="D94" s="69" t="s">
        <v>1034</v>
      </c>
      <c r="E94" s="68" t="s">
        <v>841</v>
      </c>
      <c r="F94" s="68" t="s">
        <v>1035</v>
      </c>
      <c r="G94" s="70">
        <v>42032</v>
      </c>
      <c r="H94" s="70">
        <v>42396</v>
      </c>
      <c r="I94" s="68" t="s">
        <v>1036</v>
      </c>
      <c r="J94" s="9">
        <f ca="1">TODAY()</f>
        <v>45400</v>
      </c>
      <c r="K94" s="10">
        <f ca="1">+H94-J94</f>
        <v>-3004</v>
      </c>
      <c r="L94" s="10">
        <f ca="1">((K94*1)/30)</f>
        <v>-100.13333333333334</v>
      </c>
      <c r="M94" s="13" t="str">
        <f ca="1">IF(K94&lt;0,"VENCIDO",IF(AND(K94&gt;0,K94&lt;120),"PROXIMO A VENCER","ACTIVO"))</f>
        <v>VENCIDO</v>
      </c>
      <c r="N94" s="68" t="s">
        <v>889</v>
      </c>
      <c r="O94" s="68" t="s">
        <v>528</v>
      </c>
      <c r="P94" s="68" t="s">
        <v>1037</v>
      </c>
      <c r="Q94" s="68"/>
      <c r="R94" s="68"/>
      <c r="S94" s="68" t="s">
        <v>406</v>
      </c>
    </row>
    <row r="95" spans="1:19" ht="38.25">
      <c r="A95" s="68">
        <v>2015</v>
      </c>
      <c r="B95" s="68">
        <v>3</v>
      </c>
      <c r="C95" s="68" t="s">
        <v>30</v>
      </c>
      <c r="D95" s="69" t="s">
        <v>1038</v>
      </c>
      <c r="E95" s="68" t="s">
        <v>841</v>
      </c>
      <c r="F95" s="68" t="s">
        <v>1039</v>
      </c>
      <c r="G95" s="87">
        <v>44220</v>
      </c>
      <c r="H95" s="87"/>
      <c r="I95" s="68" t="s">
        <v>984</v>
      </c>
      <c r="J95" s="9">
        <f ca="1">TODAY()</f>
        <v>45400</v>
      </c>
      <c r="K95" s="10">
        <f ca="1">+H95-J95</f>
        <v>-45400</v>
      </c>
      <c r="L95" s="10">
        <f ca="1">((K95*1)/30)</f>
        <v>-1513.3333333333333</v>
      </c>
      <c r="M95" s="13" t="str">
        <f ca="1">IF(K95&lt;0,"VENCIDO",IF(AND(K95&gt;0,K95&lt;120),"PROXIMO A VENCER","ACTIVO"))</f>
        <v>VENCIDO</v>
      </c>
      <c r="N95" s="68"/>
      <c r="O95" s="68" t="s">
        <v>528</v>
      </c>
      <c r="P95" s="68"/>
      <c r="Q95" s="68"/>
      <c r="R95" s="68"/>
      <c r="S95" s="68" t="s">
        <v>406</v>
      </c>
    </row>
    <row r="96" spans="1:19" ht="190.5">
      <c r="A96" s="68">
        <v>2014</v>
      </c>
      <c r="B96" s="68">
        <v>1</v>
      </c>
      <c r="C96" s="68" t="s">
        <v>1043</v>
      </c>
      <c r="D96" s="69" t="s">
        <v>1044</v>
      </c>
      <c r="E96" s="68" t="s">
        <v>233</v>
      </c>
      <c r="F96" s="68" t="s">
        <v>1045</v>
      </c>
      <c r="G96" s="70">
        <v>41920</v>
      </c>
      <c r="H96" s="70">
        <v>43745</v>
      </c>
      <c r="I96" s="68" t="s">
        <v>180</v>
      </c>
      <c r="J96" s="9">
        <f ca="1">TODAY()</f>
        <v>45400</v>
      </c>
      <c r="K96" s="10">
        <f ca="1">+H96-J96</f>
        <v>-1655</v>
      </c>
      <c r="L96" s="10">
        <f ca="1">((K96*1)/30)</f>
        <v>-55.166666666666664</v>
      </c>
      <c r="M96" s="13" t="str">
        <f ca="1">IF(K96&lt;0,"VENCIDO",IF(AND(K96&gt;0,K96&lt;120),"PROXIMO A VENCER","ACTIVO"))</f>
        <v>VENCIDO</v>
      </c>
      <c r="N96" s="68" t="s">
        <v>929</v>
      </c>
      <c r="O96" s="68" t="s">
        <v>528</v>
      </c>
      <c r="P96" s="68"/>
      <c r="Q96" s="68" t="s">
        <v>1046</v>
      </c>
      <c r="R96" s="68"/>
      <c r="S96" s="68" t="s">
        <v>530</v>
      </c>
    </row>
    <row r="97" spans="1:19" ht="91.5">
      <c r="A97" s="77">
        <v>2014</v>
      </c>
      <c r="B97" s="77">
        <v>18</v>
      </c>
      <c r="C97" s="77" t="s">
        <v>21</v>
      </c>
      <c r="D97" s="5" t="s">
        <v>1047</v>
      </c>
      <c r="E97" s="7" t="s">
        <v>413</v>
      </c>
      <c r="F97" s="77" t="s">
        <v>1048</v>
      </c>
      <c r="G97" s="101">
        <v>41980</v>
      </c>
      <c r="H97" s="102">
        <v>42161</v>
      </c>
      <c r="I97" s="77" t="s">
        <v>1036</v>
      </c>
      <c r="J97" s="9">
        <f ca="1">TODAY()</f>
        <v>45400</v>
      </c>
      <c r="K97" s="10">
        <f ca="1">+H97-J97</f>
        <v>-3239</v>
      </c>
      <c r="L97" s="10">
        <f ca="1">((K97*1)/30)</f>
        <v>-107.96666666666667</v>
      </c>
      <c r="M97" s="13" t="str">
        <f ca="1">IF(K97&lt;0,"VENCIDO",IF(AND(K97&gt;0,K97&lt;120),"PROXIMO A VENCER","ACTIVO"))</f>
        <v>VENCIDO</v>
      </c>
      <c r="N97" s="77"/>
      <c r="O97" s="77" t="s">
        <v>109</v>
      </c>
      <c r="P97" s="77"/>
      <c r="Q97" s="77"/>
      <c r="R97" s="77"/>
      <c r="S97" s="77" t="s">
        <v>659</v>
      </c>
    </row>
    <row r="98" spans="1:19" ht="91.5">
      <c r="A98" s="77">
        <v>2014</v>
      </c>
      <c r="B98" s="77">
        <v>16</v>
      </c>
      <c r="C98" s="77" t="s">
        <v>21</v>
      </c>
      <c r="D98" s="5" t="s">
        <v>1052</v>
      </c>
      <c r="E98" s="7" t="s">
        <v>69</v>
      </c>
      <c r="F98" s="77" t="s">
        <v>1053</v>
      </c>
      <c r="G98" s="101">
        <v>41908</v>
      </c>
      <c r="H98" s="102">
        <v>42638</v>
      </c>
      <c r="I98" s="77" t="s">
        <v>338</v>
      </c>
      <c r="J98" s="9">
        <f ca="1">TODAY()</f>
        <v>45400</v>
      </c>
      <c r="K98" s="10">
        <f ca="1">+H98-J98</f>
        <v>-2762</v>
      </c>
      <c r="L98" s="10">
        <f ca="1">((K98*1)/30)</f>
        <v>-92.066666666666663</v>
      </c>
      <c r="M98" s="13" t="str">
        <f ca="1">IF(K98&lt;0,"VENCIDO",IF(AND(K98&gt;0,K98&lt;120),"PROXIMO A VENCER","ACTIVO"))</f>
        <v>VENCIDO</v>
      </c>
      <c r="N98" s="77" t="s">
        <v>675</v>
      </c>
      <c r="O98" s="77" t="s">
        <v>109</v>
      </c>
      <c r="P98" s="105"/>
      <c r="Q98" s="77"/>
      <c r="R98" s="77" t="s">
        <v>932</v>
      </c>
      <c r="S98" s="77" t="s">
        <v>406</v>
      </c>
    </row>
    <row r="99" spans="1:19" ht="91.5">
      <c r="A99" s="77">
        <v>2014</v>
      </c>
      <c r="B99" s="77">
        <v>15</v>
      </c>
      <c r="C99" s="77" t="s">
        <v>21</v>
      </c>
      <c r="D99" s="5" t="s">
        <v>1054</v>
      </c>
      <c r="E99" s="7" t="s">
        <v>413</v>
      </c>
      <c r="F99" s="77" t="s">
        <v>1055</v>
      </c>
      <c r="G99" s="108">
        <v>41887</v>
      </c>
      <c r="H99" s="109">
        <v>42617</v>
      </c>
      <c r="I99" s="77" t="s">
        <v>338</v>
      </c>
      <c r="J99" s="9">
        <f ca="1">TODAY()</f>
        <v>45400</v>
      </c>
      <c r="K99" s="10">
        <f ca="1">+H99-J99</f>
        <v>-2783</v>
      </c>
      <c r="L99" s="10">
        <f ca="1">((K99*1)/30)</f>
        <v>-92.766666666666666</v>
      </c>
      <c r="M99" s="13" t="str">
        <f ca="1">IF(K99&lt;0,"VENCIDO",IF(AND(K99&gt;0,K99&lt;120),"PROXIMO A VENCER","ACTIVO"))</f>
        <v>VENCIDO</v>
      </c>
      <c r="N99" s="77"/>
      <c r="O99" s="77" t="s">
        <v>109</v>
      </c>
      <c r="P99" s="105"/>
      <c r="Q99" s="77"/>
      <c r="R99" s="77"/>
      <c r="S99" s="77" t="s">
        <v>406</v>
      </c>
    </row>
    <row r="100" spans="1:19" ht="63.75">
      <c r="A100" s="68">
        <v>2014</v>
      </c>
      <c r="B100" s="68">
        <v>14</v>
      </c>
      <c r="C100" s="68" t="s">
        <v>530</v>
      </c>
      <c r="D100" s="69" t="s">
        <v>1056</v>
      </c>
      <c r="E100" s="68" t="s">
        <v>233</v>
      </c>
      <c r="F100" s="68" t="s">
        <v>1057</v>
      </c>
      <c r="G100" s="70">
        <v>41977</v>
      </c>
      <c r="H100" s="70">
        <v>43802</v>
      </c>
      <c r="I100" s="68" t="s">
        <v>180</v>
      </c>
      <c r="J100" s="9">
        <f ca="1">TODAY()</f>
        <v>45400</v>
      </c>
      <c r="K100" s="10">
        <f ca="1">+H100-J100</f>
        <v>-1598</v>
      </c>
      <c r="L100" s="10">
        <f ca="1">((K100*1)/30)</f>
        <v>-53.266666666666666</v>
      </c>
      <c r="M100" s="13" t="str">
        <f ca="1">IF(K100&lt;0,"VENCIDO",IF(AND(K100&gt;0,K100&lt;120),"PROXIMO A VENCER","ACTIVO"))</f>
        <v>VENCIDO</v>
      </c>
      <c r="N100" s="68"/>
      <c r="O100" s="68" t="s">
        <v>528</v>
      </c>
      <c r="P100" s="68"/>
      <c r="Q100" s="68"/>
      <c r="R100" s="68"/>
      <c r="S100" s="68" t="s">
        <v>530</v>
      </c>
    </row>
    <row r="101" spans="1:19" ht="137.25">
      <c r="A101" s="77">
        <v>2014</v>
      </c>
      <c r="B101" s="77">
        <v>13</v>
      </c>
      <c r="C101" s="77" t="s">
        <v>21</v>
      </c>
      <c r="D101" s="5" t="s">
        <v>1058</v>
      </c>
      <c r="E101" s="7" t="s">
        <v>69</v>
      </c>
      <c r="F101" s="77" t="s">
        <v>1059</v>
      </c>
      <c r="G101" s="101">
        <v>43564</v>
      </c>
      <c r="H101" s="102">
        <v>45390</v>
      </c>
      <c r="I101" s="77" t="s">
        <v>338</v>
      </c>
      <c r="J101" s="9">
        <f ca="1">TODAY()</f>
        <v>45400</v>
      </c>
      <c r="K101" s="10">
        <f ca="1">+H101-J101</f>
        <v>-10</v>
      </c>
      <c r="L101" s="10">
        <f ca="1">((K101*1)/30)</f>
        <v>-0.33333333333333331</v>
      </c>
      <c r="M101" s="13" t="str">
        <f ca="1">IF(K101&lt;0,"VENCIDO",IF(AND(K101&gt;0,K101&lt;120),"PROXIMO A VENCER","ACTIVO"))</f>
        <v>VENCIDO</v>
      </c>
      <c r="N101" s="77"/>
      <c r="O101" s="77" t="s">
        <v>109</v>
      </c>
      <c r="P101" s="77" t="s">
        <v>1060</v>
      </c>
      <c r="Q101" s="77"/>
      <c r="R101" s="77"/>
      <c r="S101" s="77" t="s">
        <v>406</v>
      </c>
    </row>
    <row r="102" spans="1:19" ht="343.5">
      <c r="A102" s="68">
        <v>2014</v>
      </c>
      <c r="B102" s="68">
        <v>12</v>
      </c>
      <c r="C102" s="68" t="s">
        <v>1061</v>
      </c>
      <c r="D102" s="69" t="s">
        <v>1062</v>
      </c>
      <c r="E102" s="68" t="s">
        <v>233</v>
      </c>
      <c r="F102" s="68" t="s">
        <v>1063</v>
      </c>
      <c r="G102" s="70">
        <v>41968</v>
      </c>
      <c r="H102" s="70">
        <v>42698</v>
      </c>
      <c r="I102" s="68" t="s">
        <v>338</v>
      </c>
      <c r="J102" s="9">
        <f ca="1">TODAY()</f>
        <v>45400</v>
      </c>
      <c r="K102" s="10">
        <f ca="1">+H102-J102</f>
        <v>-2702</v>
      </c>
      <c r="L102" s="10">
        <f ca="1">((K102*1)/30)</f>
        <v>-90.066666666666663</v>
      </c>
      <c r="M102" s="13" t="str">
        <f ca="1">IF(K102&lt;0,"VENCIDO",IF(AND(K102&gt;0,K102&lt;120),"PROXIMO A VENCER","ACTIVO"))</f>
        <v>VENCIDO</v>
      </c>
      <c r="N102" s="68"/>
      <c r="O102" s="68" t="s">
        <v>528</v>
      </c>
      <c r="P102" s="110" t="s">
        <v>1064</v>
      </c>
      <c r="Q102" s="68"/>
      <c r="R102" s="68" t="s">
        <v>880</v>
      </c>
      <c r="S102" s="68" t="s">
        <v>897</v>
      </c>
    </row>
    <row r="103" spans="1:19" ht="89.25">
      <c r="A103" s="68">
        <v>2014</v>
      </c>
      <c r="B103" s="68">
        <v>11</v>
      </c>
      <c r="C103" s="68" t="s">
        <v>655</v>
      </c>
      <c r="D103" s="69" t="s">
        <v>1065</v>
      </c>
      <c r="E103" s="68" t="s">
        <v>69</v>
      </c>
      <c r="F103" s="68" t="s">
        <v>1066</v>
      </c>
      <c r="G103" s="70">
        <v>41841</v>
      </c>
      <c r="H103" s="70">
        <v>43666</v>
      </c>
      <c r="I103" s="68" t="s">
        <v>820</v>
      </c>
      <c r="J103" s="9">
        <f ca="1">TODAY()</f>
        <v>45400</v>
      </c>
      <c r="K103" s="10">
        <f ca="1">+H103-J103</f>
        <v>-1734</v>
      </c>
      <c r="L103" s="10">
        <f ca="1">((K103*1)/30)</f>
        <v>-57.8</v>
      </c>
      <c r="M103" s="13" t="str">
        <f ca="1">IF(K103&lt;0,"VENCIDO",IF(AND(K103&gt;0,K103&lt;120),"PROXIMO A VENCER","ACTIVO"))</f>
        <v>VENCIDO</v>
      </c>
      <c r="N103" s="68"/>
      <c r="O103" s="68" t="s">
        <v>528</v>
      </c>
      <c r="P103" s="68"/>
      <c r="Q103" s="68"/>
      <c r="R103" s="68"/>
      <c r="S103" s="68" t="s">
        <v>530</v>
      </c>
    </row>
    <row r="104" spans="1:19" ht="76.5">
      <c r="A104" s="68">
        <v>2014</v>
      </c>
      <c r="B104" s="68">
        <v>10</v>
      </c>
      <c r="C104" s="68" t="s">
        <v>655</v>
      </c>
      <c r="D104" s="69" t="s">
        <v>1067</v>
      </c>
      <c r="E104" s="68" t="s">
        <v>69</v>
      </c>
      <c r="F104" s="68" t="s">
        <v>1068</v>
      </c>
      <c r="G104" s="70">
        <v>41873</v>
      </c>
      <c r="H104" s="70">
        <v>42968</v>
      </c>
      <c r="I104" s="68" t="s">
        <v>984</v>
      </c>
      <c r="J104" s="9">
        <f ca="1">TODAY()</f>
        <v>45400</v>
      </c>
      <c r="K104" s="10">
        <f ca="1">+H104-J104</f>
        <v>-2432</v>
      </c>
      <c r="L104" s="10">
        <f ca="1">((K104*1)/30)</f>
        <v>-81.066666666666663</v>
      </c>
      <c r="M104" s="13" t="str">
        <f ca="1">IF(K104&lt;0,"VENCIDO",IF(AND(K104&gt;0,K104&lt;120),"PROXIMO A VENCER","ACTIVO"))</f>
        <v>VENCIDO</v>
      </c>
      <c r="N104" s="68"/>
      <c r="O104" s="68" t="s">
        <v>528</v>
      </c>
      <c r="P104" s="88"/>
      <c r="Q104" s="111"/>
      <c r="R104" s="68"/>
      <c r="S104" s="68" t="s">
        <v>659</v>
      </c>
    </row>
    <row r="105" spans="1:19" ht="91.5">
      <c r="A105" s="77">
        <v>2014</v>
      </c>
      <c r="B105" s="77">
        <v>9</v>
      </c>
      <c r="C105" s="77" t="s">
        <v>21</v>
      </c>
      <c r="D105" s="5" t="s">
        <v>1069</v>
      </c>
      <c r="E105" s="7" t="s">
        <v>69</v>
      </c>
      <c r="F105" s="77" t="s">
        <v>1070</v>
      </c>
      <c r="G105" s="101">
        <v>41691</v>
      </c>
      <c r="H105" s="102">
        <v>42420</v>
      </c>
      <c r="I105" s="77" t="s">
        <v>338</v>
      </c>
      <c r="J105" s="9">
        <f ca="1">TODAY()</f>
        <v>45400</v>
      </c>
      <c r="K105" s="10">
        <f ca="1">+H105-J105</f>
        <v>-2980</v>
      </c>
      <c r="L105" s="10">
        <f ca="1">((K105*1)/30)</f>
        <v>-99.333333333333329</v>
      </c>
      <c r="M105" s="13" t="str">
        <f ca="1">IF(K105&lt;0,"VENCIDO",IF(AND(K105&gt;0,K105&lt;120),"PROXIMO A VENCER","ACTIVO"))</f>
        <v>VENCIDO</v>
      </c>
      <c r="N105" s="77"/>
      <c r="O105" s="77" t="s">
        <v>109</v>
      </c>
      <c r="P105" s="77"/>
      <c r="Q105" s="77"/>
      <c r="R105" s="77"/>
      <c r="S105" s="77" t="s">
        <v>406</v>
      </c>
    </row>
    <row r="106" spans="1:19" ht="89.25">
      <c r="A106" s="68">
        <v>2014</v>
      </c>
      <c r="B106" s="68">
        <v>8</v>
      </c>
      <c r="C106" s="68" t="s">
        <v>1071</v>
      </c>
      <c r="D106" s="69" t="s">
        <v>1072</v>
      </c>
      <c r="E106" s="68" t="s">
        <v>554</v>
      </c>
      <c r="F106" s="68" t="s">
        <v>1073</v>
      </c>
      <c r="G106" s="70">
        <v>41962</v>
      </c>
      <c r="H106" s="70">
        <v>43787</v>
      </c>
      <c r="I106" s="68" t="s">
        <v>820</v>
      </c>
      <c r="J106" s="9">
        <f ca="1">TODAY()</f>
        <v>45400</v>
      </c>
      <c r="K106" s="10">
        <f ca="1">+H106-J106</f>
        <v>-1613</v>
      </c>
      <c r="L106" s="10">
        <f ca="1">((K106*1)/30)</f>
        <v>-53.766666666666666</v>
      </c>
      <c r="M106" s="13" t="str">
        <f ca="1">IF(K106&lt;0,"VENCIDO",IF(AND(K106&gt;0,K106&lt;120),"PROXIMO A VENCER","ACTIVO"))</f>
        <v>VENCIDO</v>
      </c>
      <c r="N106" s="68"/>
      <c r="O106" s="68" t="s">
        <v>528</v>
      </c>
      <c r="P106" s="68"/>
      <c r="Q106" s="68"/>
      <c r="R106" s="68"/>
      <c r="S106" s="68" t="s">
        <v>897</v>
      </c>
    </row>
    <row r="107" spans="1:19" ht="76.5">
      <c r="A107" s="68">
        <v>2014</v>
      </c>
      <c r="B107" s="68">
        <v>7</v>
      </c>
      <c r="C107" s="68" t="s">
        <v>655</v>
      </c>
      <c r="D107" s="69" t="s">
        <v>1074</v>
      </c>
      <c r="E107" s="68" t="s">
        <v>69</v>
      </c>
      <c r="F107" s="68" t="s">
        <v>1075</v>
      </c>
      <c r="G107" s="70">
        <v>42002</v>
      </c>
      <c r="H107" s="70">
        <v>43462</v>
      </c>
      <c r="I107" s="68" t="s">
        <v>916</v>
      </c>
      <c r="J107" s="9">
        <f ca="1">TODAY()</f>
        <v>45400</v>
      </c>
      <c r="K107" s="10">
        <f ca="1">+H107-J107</f>
        <v>-1938</v>
      </c>
      <c r="L107" s="10">
        <f ca="1">((K107*1)/30)</f>
        <v>-64.599999999999994</v>
      </c>
      <c r="M107" s="13" t="str">
        <f ca="1">IF(K107&lt;0,"VENCIDO",IF(AND(K107&gt;0,K107&lt;120),"PROXIMO A VENCER","ACTIVO"))</f>
        <v>VENCIDO</v>
      </c>
      <c r="N107" s="68"/>
      <c r="O107" s="68" t="s">
        <v>528</v>
      </c>
      <c r="P107" s="68"/>
      <c r="Q107" s="68"/>
      <c r="R107" s="68"/>
      <c r="S107" s="68" t="s">
        <v>897</v>
      </c>
    </row>
    <row r="108" spans="1:19" ht="91.5">
      <c r="A108" s="77">
        <v>2014</v>
      </c>
      <c r="B108" s="77">
        <v>5</v>
      </c>
      <c r="C108" s="77" t="s">
        <v>21</v>
      </c>
      <c r="D108" s="5" t="s">
        <v>1080</v>
      </c>
      <c r="E108" s="7" t="s">
        <v>69</v>
      </c>
      <c r="F108" s="77" t="s">
        <v>1081</v>
      </c>
      <c r="G108" s="101">
        <v>41712</v>
      </c>
      <c r="H108" s="102">
        <v>42442</v>
      </c>
      <c r="I108" s="77" t="s">
        <v>338</v>
      </c>
      <c r="J108" s="9">
        <f ca="1">TODAY()</f>
        <v>45400</v>
      </c>
      <c r="K108" s="10">
        <f ca="1">+H108-J108</f>
        <v>-2958</v>
      </c>
      <c r="L108" s="10">
        <f ca="1">((K108*1)/30)</f>
        <v>-98.6</v>
      </c>
      <c r="M108" s="13" t="str">
        <f ca="1">IF(K108&lt;0,"VENCIDO",IF(AND(K108&gt;0,K108&lt;120),"PROXIMO A VENCER","ACTIVO"))</f>
        <v>VENCIDO</v>
      </c>
      <c r="N108" s="77"/>
      <c r="O108" s="77" t="s">
        <v>109</v>
      </c>
      <c r="P108" s="77"/>
      <c r="Q108" s="77"/>
      <c r="R108" s="77"/>
      <c r="S108" s="77" t="s">
        <v>406</v>
      </c>
    </row>
    <row r="109" spans="1:19" ht="76.5">
      <c r="A109" s="68">
        <v>2014</v>
      </c>
      <c r="B109" s="68">
        <v>4</v>
      </c>
      <c r="C109" s="68" t="s">
        <v>909</v>
      </c>
      <c r="D109" s="69" t="s">
        <v>1082</v>
      </c>
      <c r="E109" s="68" t="s">
        <v>233</v>
      </c>
      <c r="F109" s="68" t="s">
        <v>1083</v>
      </c>
      <c r="G109" s="70">
        <v>41877</v>
      </c>
      <c r="H109" s="70">
        <v>43337</v>
      </c>
      <c r="I109" s="68" t="s">
        <v>1084</v>
      </c>
      <c r="J109" s="9">
        <f ca="1">TODAY()</f>
        <v>45400</v>
      </c>
      <c r="K109" s="10">
        <f ca="1">+H109-J109</f>
        <v>-2063</v>
      </c>
      <c r="L109" s="10">
        <f ca="1">((K109*1)/30)</f>
        <v>-68.766666666666666</v>
      </c>
      <c r="M109" s="13" t="str">
        <f ca="1">IF(K109&lt;0,"VENCIDO",IF(AND(K109&gt;0,K109&lt;120),"PROXIMO A VENCER","ACTIVO"))</f>
        <v>VENCIDO</v>
      </c>
      <c r="N109" s="68" t="s">
        <v>675</v>
      </c>
      <c r="O109" s="68" t="s">
        <v>528</v>
      </c>
      <c r="P109" s="68"/>
      <c r="Q109" s="68"/>
      <c r="R109" s="68"/>
      <c r="S109" s="68" t="s">
        <v>897</v>
      </c>
    </row>
    <row r="110" spans="1:19" ht="91.5">
      <c r="A110" s="77">
        <v>2014</v>
      </c>
      <c r="B110" s="77">
        <v>3</v>
      </c>
      <c r="C110" s="77" t="s">
        <v>21</v>
      </c>
      <c r="D110" s="5" t="s">
        <v>1085</v>
      </c>
      <c r="E110" s="7" t="s">
        <v>69</v>
      </c>
      <c r="F110" s="77" t="s">
        <v>1086</v>
      </c>
      <c r="G110" s="101">
        <v>41673</v>
      </c>
      <c r="H110" s="102">
        <v>42037</v>
      </c>
      <c r="I110" s="77" t="s">
        <v>267</v>
      </c>
      <c r="J110" s="9">
        <f ca="1">TODAY()</f>
        <v>45400</v>
      </c>
      <c r="K110" s="10">
        <f ca="1">+H110-J110</f>
        <v>-3363</v>
      </c>
      <c r="L110" s="10">
        <f ca="1">((K110*1)/30)</f>
        <v>-112.1</v>
      </c>
      <c r="M110" s="13" t="str">
        <f ca="1">IF(K110&lt;0,"VENCIDO",IF(AND(K110&gt;0,K110&lt;120),"PROXIMO A VENCER","ACTIVO"))</f>
        <v>VENCIDO</v>
      </c>
      <c r="N110" s="77"/>
      <c r="O110" s="77" t="s">
        <v>109</v>
      </c>
      <c r="P110" s="77"/>
      <c r="Q110" s="77"/>
      <c r="R110" s="77" t="s">
        <v>932</v>
      </c>
      <c r="S110" s="77" t="s">
        <v>406</v>
      </c>
    </row>
    <row r="111" spans="1:19" ht="51">
      <c r="A111" s="68">
        <v>2014</v>
      </c>
      <c r="B111" s="68">
        <v>2</v>
      </c>
      <c r="C111" s="68" t="s">
        <v>595</v>
      </c>
      <c r="D111" s="69" t="s">
        <v>1087</v>
      </c>
      <c r="E111" s="68" t="s">
        <v>841</v>
      </c>
      <c r="F111" s="68" t="s">
        <v>1088</v>
      </c>
      <c r="G111" s="70">
        <v>41758</v>
      </c>
      <c r="H111" s="70">
        <v>43583</v>
      </c>
      <c r="I111" s="68" t="s">
        <v>820</v>
      </c>
      <c r="J111" s="9">
        <f ca="1">TODAY()</f>
        <v>45400</v>
      </c>
      <c r="K111" s="10">
        <f ca="1">+H111-J111</f>
        <v>-1817</v>
      </c>
      <c r="L111" s="10">
        <f ca="1">((K111*1)/30)</f>
        <v>-60.56666666666667</v>
      </c>
      <c r="M111" s="13" t="str">
        <f ca="1">IF(K111&lt;0,"VENCIDO",IF(AND(K111&gt;0,K111&lt;120),"PROXIMO A VENCER","ACTIVO"))</f>
        <v>VENCIDO</v>
      </c>
      <c r="N111" s="68"/>
      <c r="O111" s="68" t="s">
        <v>528</v>
      </c>
      <c r="P111" s="68"/>
      <c r="Q111" s="68"/>
      <c r="R111" s="68"/>
      <c r="S111" s="68" t="s">
        <v>1089</v>
      </c>
    </row>
    <row r="112" spans="1:19" ht="76.5">
      <c r="A112" s="68">
        <v>2014</v>
      </c>
      <c r="B112" s="68">
        <v>1</v>
      </c>
      <c r="C112" s="68" t="s">
        <v>655</v>
      </c>
      <c r="D112" s="69" t="s">
        <v>1090</v>
      </c>
      <c r="E112" s="68" t="s">
        <v>841</v>
      </c>
      <c r="F112" s="70" t="s">
        <v>1091</v>
      </c>
      <c r="G112" s="70">
        <v>41992</v>
      </c>
      <c r="H112" s="70">
        <v>43452</v>
      </c>
      <c r="I112" s="68" t="s">
        <v>916</v>
      </c>
      <c r="J112" s="9">
        <f ca="1">TODAY()</f>
        <v>45400</v>
      </c>
      <c r="K112" s="10">
        <f ca="1">+H112-J112</f>
        <v>-1948</v>
      </c>
      <c r="L112" s="10">
        <f ca="1">((K112*1)/30)</f>
        <v>-64.933333333333337</v>
      </c>
      <c r="M112" s="13" t="str">
        <f ca="1">IF(K112&lt;0,"VENCIDO",IF(AND(K112&gt;0,K112&lt;120),"PROXIMO A VENCER","ACTIVO"))</f>
        <v>VENCIDO</v>
      </c>
      <c r="N112" s="68"/>
      <c r="O112" s="68" t="s">
        <v>528</v>
      </c>
      <c r="P112" s="68"/>
      <c r="Q112" s="68"/>
      <c r="R112" s="68"/>
      <c r="S112" s="68" t="s">
        <v>897</v>
      </c>
    </row>
    <row r="113" spans="1:19" ht="63.75">
      <c r="A113" s="68">
        <v>2013</v>
      </c>
      <c r="B113" s="68">
        <v>21</v>
      </c>
      <c r="C113" s="68" t="s">
        <v>1092</v>
      </c>
      <c r="D113" s="69" t="s">
        <v>904</v>
      </c>
      <c r="E113" s="68" t="s">
        <v>554</v>
      </c>
      <c r="F113" s="68" t="s">
        <v>1093</v>
      </c>
      <c r="G113" s="70">
        <v>41376</v>
      </c>
      <c r="H113" s="70">
        <v>43201</v>
      </c>
      <c r="I113" s="68" t="s">
        <v>820</v>
      </c>
      <c r="J113" s="9">
        <f ca="1">TODAY()</f>
        <v>45400</v>
      </c>
      <c r="K113" s="10">
        <f ca="1">+H113-J113</f>
        <v>-2199</v>
      </c>
      <c r="L113" s="10">
        <f ca="1">((K113*1)/30)</f>
        <v>-73.3</v>
      </c>
      <c r="M113" s="13" t="str">
        <f ca="1">IF(K113&lt;0,"VENCIDO",IF(AND(K113&gt;0,K113&lt;120),"PROXIMO A VENCER","ACTIVO"))</f>
        <v>VENCIDO</v>
      </c>
      <c r="N113" s="68"/>
      <c r="O113" s="68" t="s">
        <v>528</v>
      </c>
      <c r="P113" s="68"/>
      <c r="Q113" s="68"/>
      <c r="R113" s="68"/>
      <c r="S113" s="68" t="s">
        <v>530</v>
      </c>
    </row>
    <row r="114" spans="1:19" ht="76.5">
      <c r="A114" s="68">
        <v>2013</v>
      </c>
      <c r="B114" s="68">
        <v>20</v>
      </c>
      <c r="C114" s="68" t="s">
        <v>1094</v>
      </c>
      <c r="D114" s="69" t="s">
        <v>1095</v>
      </c>
      <c r="E114" s="68" t="s">
        <v>1096</v>
      </c>
      <c r="F114" s="68" t="s">
        <v>1097</v>
      </c>
      <c r="G114" s="70">
        <v>41550</v>
      </c>
      <c r="H114" s="70">
        <v>42645</v>
      </c>
      <c r="I114" s="68" t="s">
        <v>217</v>
      </c>
      <c r="J114" s="9">
        <f ca="1">TODAY()</f>
        <v>45400</v>
      </c>
      <c r="K114" s="10">
        <f ca="1">+H114-J114</f>
        <v>-2755</v>
      </c>
      <c r="L114" s="10">
        <f ca="1">((K114*1)/30)</f>
        <v>-91.833333333333329</v>
      </c>
      <c r="M114" s="13" t="str">
        <f ca="1">IF(K114&lt;0,"VENCIDO",IF(AND(K114&gt;0,K114&lt;120),"PROXIMO A VENCER","ACTIVO"))</f>
        <v>VENCIDO</v>
      </c>
      <c r="N114" s="68" t="s">
        <v>1098</v>
      </c>
      <c r="O114" s="68" t="s">
        <v>528</v>
      </c>
      <c r="P114" s="68"/>
      <c r="Q114" s="68"/>
      <c r="R114" s="68"/>
      <c r="S114" s="68" t="s">
        <v>530</v>
      </c>
    </row>
    <row r="115" spans="1:19" ht="107.25">
      <c r="A115" s="77">
        <v>2013</v>
      </c>
      <c r="B115" s="77">
        <v>18</v>
      </c>
      <c r="C115" s="77" t="s">
        <v>484</v>
      </c>
      <c r="D115" s="5" t="s">
        <v>1101</v>
      </c>
      <c r="E115" s="7" t="s">
        <v>413</v>
      </c>
      <c r="F115" s="77" t="s">
        <v>1102</v>
      </c>
      <c r="G115" s="101">
        <v>41377</v>
      </c>
      <c r="H115" s="102">
        <v>43204</v>
      </c>
      <c r="I115" s="77" t="s">
        <v>180</v>
      </c>
      <c r="J115" s="9">
        <f ca="1">TODAY()</f>
        <v>45400</v>
      </c>
      <c r="K115" s="10">
        <f ca="1">+H115-J115</f>
        <v>-2196</v>
      </c>
      <c r="L115" s="10">
        <f ca="1">((K115*1)/30)</f>
        <v>-73.2</v>
      </c>
      <c r="M115" s="13" t="str">
        <f ca="1">IF(K115&lt;0,"VENCIDO",IF(AND(K115&gt;0,K115&lt;120),"PROXIMO A VENCER","ACTIVO"))</f>
        <v>VENCIDO</v>
      </c>
      <c r="N115" s="77"/>
      <c r="O115" s="77" t="s">
        <v>109</v>
      </c>
      <c r="P115" s="77"/>
      <c r="Q115" s="77"/>
      <c r="R115" s="77"/>
      <c r="S115" s="77" t="s">
        <v>659</v>
      </c>
    </row>
    <row r="116" spans="1:19" ht="38.25">
      <c r="A116" s="68">
        <v>2013</v>
      </c>
      <c r="B116" s="68">
        <v>17</v>
      </c>
      <c r="C116" s="68" t="s">
        <v>1103</v>
      </c>
      <c r="D116" s="69" t="s">
        <v>1104</v>
      </c>
      <c r="E116" s="68" t="s">
        <v>554</v>
      </c>
      <c r="F116" s="68" t="s">
        <v>1105</v>
      </c>
      <c r="G116" s="70">
        <v>41276</v>
      </c>
      <c r="H116" s="70">
        <v>42736</v>
      </c>
      <c r="I116" s="68" t="s">
        <v>916</v>
      </c>
      <c r="J116" s="9">
        <f ca="1">TODAY()</f>
        <v>45400</v>
      </c>
      <c r="K116" s="10">
        <f ca="1">+H116-J116</f>
        <v>-2664</v>
      </c>
      <c r="L116" s="10">
        <f ca="1">((K116*1)/30)</f>
        <v>-88.8</v>
      </c>
      <c r="M116" s="13" t="str">
        <f ca="1">IF(K116&lt;0,"VENCIDO",IF(AND(K116&gt;0,K116&lt;120),"PROXIMO A VENCER","ACTIVO"))</f>
        <v>VENCIDO</v>
      </c>
      <c r="N116" s="68"/>
      <c r="O116" s="68" t="s">
        <v>528</v>
      </c>
      <c r="P116" s="88"/>
      <c r="Q116" s="68"/>
      <c r="R116" s="68"/>
      <c r="S116" s="68" t="s">
        <v>406</v>
      </c>
    </row>
    <row r="117" spans="1:19" ht="114.75">
      <c r="A117" s="68">
        <v>2013</v>
      </c>
      <c r="B117" s="68">
        <v>16</v>
      </c>
      <c r="C117" s="68" t="s">
        <v>655</v>
      </c>
      <c r="D117" s="69" t="s">
        <v>1106</v>
      </c>
      <c r="E117" s="68" t="s">
        <v>841</v>
      </c>
      <c r="F117" s="68" t="s">
        <v>1107</v>
      </c>
      <c r="G117" s="70">
        <v>41556</v>
      </c>
      <c r="H117" s="70">
        <v>43381</v>
      </c>
      <c r="I117" s="68" t="s">
        <v>820</v>
      </c>
      <c r="J117" s="9">
        <f ca="1">TODAY()</f>
        <v>45400</v>
      </c>
      <c r="K117" s="10">
        <f ca="1">+H117-J117</f>
        <v>-2019</v>
      </c>
      <c r="L117" s="10">
        <f ca="1">((K117*1)/30)</f>
        <v>-67.3</v>
      </c>
      <c r="M117" s="13" t="str">
        <f ca="1">IF(K117&lt;0,"VENCIDO",IF(AND(K117&gt;0,K117&lt;120),"PROXIMO A VENCER","ACTIVO"))</f>
        <v>VENCIDO</v>
      </c>
      <c r="N117" s="68"/>
      <c r="O117" s="68" t="s">
        <v>528</v>
      </c>
      <c r="P117" s="68"/>
      <c r="Q117" s="68"/>
      <c r="R117" s="68"/>
      <c r="S117" s="68" t="s">
        <v>659</v>
      </c>
    </row>
    <row r="118" spans="1:19" ht="76.5">
      <c r="A118" s="68">
        <v>2013</v>
      </c>
      <c r="B118" s="68">
        <v>15</v>
      </c>
      <c r="C118" s="68" t="s">
        <v>924</v>
      </c>
      <c r="D118" s="69" t="s">
        <v>1108</v>
      </c>
      <c r="E118" s="68" t="s">
        <v>233</v>
      </c>
      <c r="F118" s="68" t="s">
        <v>1109</v>
      </c>
      <c r="G118" s="70">
        <v>41351</v>
      </c>
      <c r="H118" s="113">
        <v>42080</v>
      </c>
      <c r="I118" s="68" t="s">
        <v>824</v>
      </c>
      <c r="J118" s="9">
        <f ca="1">TODAY()</f>
        <v>45400</v>
      </c>
      <c r="K118" s="10">
        <f ca="1">+H118-J118</f>
        <v>-3320</v>
      </c>
      <c r="L118" s="10">
        <f ca="1">((K118*1)/30)</f>
        <v>-110.66666666666667</v>
      </c>
      <c r="M118" s="13" t="str">
        <f ca="1">IF(K118&lt;0,"VENCIDO",IF(AND(K118&gt;0,K118&lt;120),"PROXIMO A VENCER","ACTIVO"))</f>
        <v>VENCIDO</v>
      </c>
      <c r="N118" s="68" t="s">
        <v>1110</v>
      </c>
      <c r="O118" s="68" t="s">
        <v>528</v>
      </c>
      <c r="P118" s="88" t="s">
        <v>1111</v>
      </c>
      <c r="Q118" s="68"/>
      <c r="R118" s="68" t="s">
        <v>880</v>
      </c>
      <c r="S118" s="68" t="s">
        <v>406</v>
      </c>
    </row>
    <row r="119" spans="1:19" ht="38.25">
      <c r="A119" s="68">
        <v>2013</v>
      </c>
      <c r="B119" s="68">
        <v>14</v>
      </c>
      <c r="C119" s="68" t="s">
        <v>1112</v>
      </c>
      <c r="D119" s="69" t="s">
        <v>1113</v>
      </c>
      <c r="E119" s="68" t="s">
        <v>841</v>
      </c>
      <c r="F119" s="68" t="s">
        <v>1114</v>
      </c>
      <c r="G119" s="70">
        <v>41351</v>
      </c>
      <c r="H119" s="113">
        <v>43541</v>
      </c>
      <c r="I119" s="68" t="s">
        <v>984</v>
      </c>
      <c r="J119" s="9">
        <f ca="1">TODAY()</f>
        <v>45400</v>
      </c>
      <c r="K119" s="10">
        <f ca="1">+H119-J119</f>
        <v>-1859</v>
      </c>
      <c r="L119" s="10">
        <f ca="1">((K119*1)/30)</f>
        <v>-61.966666666666669</v>
      </c>
      <c r="M119" s="13" t="str">
        <f ca="1">IF(K119&lt;0,"VENCIDO",IF(AND(K119&gt;0,K119&lt;120),"PROXIMO A VENCER","ACTIVO"))</f>
        <v>VENCIDO</v>
      </c>
      <c r="N119" s="68"/>
      <c r="O119" s="68" t="s">
        <v>528</v>
      </c>
      <c r="P119" s="68"/>
      <c r="Q119" s="68"/>
      <c r="R119" s="68"/>
      <c r="S119" s="68" t="s">
        <v>406</v>
      </c>
    </row>
    <row r="120" spans="1:19" ht="76.5">
      <c r="A120" s="68">
        <v>2013</v>
      </c>
      <c r="B120" s="68">
        <v>13</v>
      </c>
      <c r="C120" s="68" t="s">
        <v>655</v>
      </c>
      <c r="D120" s="69" t="s">
        <v>1115</v>
      </c>
      <c r="E120" s="68" t="s">
        <v>841</v>
      </c>
      <c r="F120" s="68" t="s">
        <v>1116</v>
      </c>
      <c r="G120" s="70">
        <v>41387</v>
      </c>
      <c r="H120" s="70">
        <v>42847</v>
      </c>
      <c r="I120" s="68" t="s">
        <v>916</v>
      </c>
      <c r="J120" s="9">
        <f ca="1">TODAY()</f>
        <v>45400</v>
      </c>
      <c r="K120" s="10">
        <f ca="1">+H120-J120</f>
        <v>-2553</v>
      </c>
      <c r="L120" s="10">
        <f ca="1">((K120*1)/30)</f>
        <v>-85.1</v>
      </c>
      <c r="M120" s="13" t="str">
        <f ca="1">IF(K120&lt;0,"VENCIDO",IF(AND(K120&gt;0,K120&lt;120),"PROXIMO A VENCER","ACTIVO"))</f>
        <v>VENCIDO</v>
      </c>
      <c r="N120" s="68"/>
      <c r="O120" s="68" t="s">
        <v>528</v>
      </c>
      <c r="P120" s="88"/>
      <c r="Q120" s="68"/>
      <c r="R120" s="68"/>
      <c r="S120" s="68" t="s">
        <v>659</v>
      </c>
    </row>
    <row r="121" spans="1:19" ht="51">
      <c r="A121" s="68">
        <v>2013</v>
      </c>
      <c r="B121" s="68">
        <v>12</v>
      </c>
      <c r="C121" s="68" t="s">
        <v>655</v>
      </c>
      <c r="D121" s="69" t="s">
        <v>1117</v>
      </c>
      <c r="E121" s="68" t="s">
        <v>841</v>
      </c>
      <c r="F121" s="68" t="s">
        <v>1118</v>
      </c>
      <c r="G121" s="114">
        <v>44624</v>
      </c>
      <c r="H121" s="114"/>
      <c r="I121" s="68" t="s">
        <v>984</v>
      </c>
      <c r="J121" s="9">
        <f ca="1">TODAY()</f>
        <v>45400</v>
      </c>
      <c r="K121" s="10">
        <f ca="1">+H121-J121</f>
        <v>-45400</v>
      </c>
      <c r="L121" s="10">
        <f ca="1">((K121*1)/30)</f>
        <v>-1513.3333333333333</v>
      </c>
      <c r="M121" s="13" t="str">
        <f ca="1">IF(K121&lt;0,"VENCIDO",IF(AND(K121&gt;0,K121&lt;120),"PROXIMO A VENCER","ACTIVO"))</f>
        <v>VENCIDO</v>
      </c>
      <c r="N121" s="68"/>
      <c r="O121" s="68" t="s">
        <v>528</v>
      </c>
      <c r="P121" s="68"/>
      <c r="Q121" s="68"/>
      <c r="R121" s="68"/>
      <c r="S121" s="68" t="s">
        <v>659</v>
      </c>
    </row>
    <row r="122" spans="1:19" ht="203.25">
      <c r="A122" s="68">
        <v>2013</v>
      </c>
      <c r="B122" s="68">
        <v>11</v>
      </c>
      <c r="C122" s="68" t="s">
        <v>924</v>
      </c>
      <c r="D122" s="69" t="s">
        <v>1119</v>
      </c>
      <c r="E122" s="68" t="s">
        <v>554</v>
      </c>
      <c r="F122" s="68" t="s">
        <v>1120</v>
      </c>
      <c r="G122" s="70">
        <v>41393</v>
      </c>
      <c r="H122" s="70">
        <v>42488</v>
      </c>
      <c r="I122" s="68" t="s">
        <v>984</v>
      </c>
      <c r="J122" s="9">
        <f ca="1">TODAY()</f>
        <v>45400</v>
      </c>
      <c r="K122" s="10">
        <f ca="1">+H122-J122</f>
        <v>-2912</v>
      </c>
      <c r="L122" s="10">
        <f ca="1">((K122*1)/30)</f>
        <v>-97.066666666666663</v>
      </c>
      <c r="M122" s="13" t="str">
        <f ca="1">IF(K122&lt;0,"VENCIDO",IF(AND(K122&gt;0,K122&lt;120),"PROXIMO A VENCER","ACTIVO"))</f>
        <v>VENCIDO</v>
      </c>
      <c r="N122" s="68"/>
      <c r="O122" s="68" t="s">
        <v>528</v>
      </c>
      <c r="P122" s="88" t="s">
        <v>1121</v>
      </c>
      <c r="Q122" s="68"/>
      <c r="R122" s="68" t="s">
        <v>880</v>
      </c>
      <c r="S122" s="68" t="s">
        <v>406</v>
      </c>
    </row>
    <row r="123" spans="1:19" ht="63.75">
      <c r="A123" s="68">
        <v>2013</v>
      </c>
      <c r="B123" s="68">
        <v>10</v>
      </c>
      <c r="C123" s="68" t="s">
        <v>655</v>
      </c>
      <c r="D123" s="69" t="s">
        <v>331</v>
      </c>
      <c r="E123" s="68" t="s">
        <v>841</v>
      </c>
      <c r="F123" s="68" t="s">
        <v>1122</v>
      </c>
      <c r="G123" s="70">
        <v>41396</v>
      </c>
      <c r="H123" s="70">
        <v>42125</v>
      </c>
      <c r="I123" s="68" t="s">
        <v>824</v>
      </c>
      <c r="J123" s="9">
        <f ca="1">TODAY()</f>
        <v>45400</v>
      </c>
      <c r="K123" s="10">
        <f ca="1">+H123-J123</f>
        <v>-3275</v>
      </c>
      <c r="L123" s="10">
        <f ca="1">((K123*1)/30)</f>
        <v>-109.16666666666667</v>
      </c>
      <c r="M123" s="13" t="str">
        <f ca="1">IF(K123&lt;0,"VENCIDO",IF(AND(K123&gt;0,K123&lt;120),"PROXIMO A VENCER","ACTIVO"))</f>
        <v>VENCIDO</v>
      </c>
      <c r="N123" s="68"/>
      <c r="O123" s="68" t="s">
        <v>528</v>
      </c>
      <c r="P123" s="88"/>
      <c r="Q123" s="68"/>
      <c r="R123" s="68"/>
      <c r="S123" s="68" t="s">
        <v>659</v>
      </c>
    </row>
    <row r="124" spans="1:19" ht="126.75">
      <c r="A124" s="68">
        <v>2013</v>
      </c>
      <c r="B124" s="68">
        <v>9</v>
      </c>
      <c r="C124" s="68" t="s">
        <v>924</v>
      </c>
      <c r="D124" s="69" t="s">
        <v>1123</v>
      </c>
      <c r="E124" s="70" t="s">
        <v>841</v>
      </c>
      <c r="F124" s="68" t="s">
        <v>1124</v>
      </c>
      <c r="G124" s="70">
        <v>41436</v>
      </c>
      <c r="H124" s="70">
        <v>43261</v>
      </c>
      <c r="I124" s="68" t="s">
        <v>1125</v>
      </c>
      <c r="J124" s="9">
        <f ca="1">TODAY()</f>
        <v>45400</v>
      </c>
      <c r="K124" s="10">
        <f ca="1">+H124-J124</f>
        <v>-2139</v>
      </c>
      <c r="L124" s="10">
        <f ca="1">((K124*1)/30)</f>
        <v>-71.3</v>
      </c>
      <c r="M124" s="13" t="str">
        <f ca="1">IF(K124&lt;0,"VENCIDO",IF(AND(K124&gt;0,K124&lt;120),"PROXIMO A VENCER","ACTIVO"))</f>
        <v>VENCIDO</v>
      </c>
      <c r="N124" s="68" t="s">
        <v>889</v>
      </c>
      <c r="O124" s="68" t="s">
        <v>528</v>
      </c>
      <c r="P124" s="68"/>
      <c r="Q124" s="68"/>
      <c r="R124" s="68"/>
      <c r="S124" s="68" t="s">
        <v>406</v>
      </c>
    </row>
    <row r="125" spans="1:19" ht="76.5">
      <c r="A125" s="68">
        <v>2013</v>
      </c>
      <c r="B125" s="68">
        <v>8</v>
      </c>
      <c r="C125" s="68" t="s">
        <v>1126</v>
      </c>
      <c r="D125" s="69" t="s">
        <v>1127</v>
      </c>
      <c r="E125" s="68" t="s">
        <v>69</v>
      </c>
      <c r="F125" s="68" t="s">
        <v>1128</v>
      </c>
      <c r="G125" s="70">
        <v>41397</v>
      </c>
      <c r="H125" s="113">
        <v>43587</v>
      </c>
      <c r="I125" s="68" t="s">
        <v>1129</v>
      </c>
      <c r="J125" s="9">
        <f ca="1">TODAY()</f>
        <v>45400</v>
      </c>
      <c r="K125" s="10">
        <f ca="1">+H125-J125</f>
        <v>-1813</v>
      </c>
      <c r="L125" s="10">
        <f ca="1">((K125*1)/30)</f>
        <v>-60.43333333333333</v>
      </c>
      <c r="M125" s="13" t="str">
        <f ca="1">IF(K125&lt;0,"VENCIDO",IF(AND(K125&gt;0,K125&lt;120),"PROXIMO A VENCER","ACTIVO"))</f>
        <v>VENCIDO</v>
      </c>
      <c r="N125" s="68"/>
      <c r="O125" s="68" t="s">
        <v>528</v>
      </c>
      <c r="P125" s="68"/>
      <c r="Q125" s="68"/>
      <c r="R125" s="68"/>
      <c r="S125" s="68" t="s">
        <v>659</v>
      </c>
    </row>
    <row r="126" spans="1:19" ht="76.5">
      <c r="A126" s="68">
        <v>2013</v>
      </c>
      <c r="B126" s="68">
        <v>7</v>
      </c>
      <c r="C126" s="68" t="s">
        <v>655</v>
      </c>
      <c r="D126" s="69" t="s">
        <v>1130</v>
      </c>
      <c r="E126" s="68" t="s">
        <v>233</v>
      </c>
      <c r="F126" s="68" t="s">
        <v>1131</v>
      </c>
      <c r="G126" s="70">
        <v>41533</v>
      </c>
      <c r="H126" s="70">
        <v>42993</v>
      </c>
      <c r="I126" s="68" t="s">
        <v>916</v>
      </c>
      <c r="J126" s="9">
        <f ca="1">TODAY()</f>
        <v>45400</v>
      </c>
      <c r="K126" s="10">
        <f ca="1">+H126-J126</f>
        <v>-2407</v>
      </c>
      <c r="L126" s="10">
        <f ca="1">((K126*1)/30)</f>
        <v>-80.233333333333334</v>
      </c>
      <c r="M126" s="13" t="str">
        <f ca="1">IF(K126&lt;0,"VENCIDO",IF(AND(K126&gt;0,K126&lt;120),"PROXIMO A VENCER","ACTIVO"))</f>
        <v>VENCIDO</v>
      </c>
      <c r="N126" s="68"/>
      <c r="O126" s="68" t="s">
        <v>528</v>
      </c>
      <c r="P126" s="88"/>
      <c r="Q126" s="68"/>
      <c r="R126" s="68"/>
      <c r="S126" s="68" t="s">
        <v>659</v>
      </c>
    </row>
    <row r="127" spans="1:19" ht="38.25">
      <c r="A127" s="68">
        <v>2013</v>
      </c>
      <c r="B127" s="68">
        <v>6</v>
      </c>
      <c r="C127" s="68" t="s">
        <v>595</v>
      </c>
      <c r="D127" s="69" t="s">
        <v>1132</v>
      </c>
      <c r="E127" s="68" t="s">
        <v>69</v>
      </c>
      <c r="F127" s="68" t="s">
        <v>1133</v>
      </c>
      <c r="G127" s="70">
        <v>42650</v>
      </c>
      <c r="H127" s="70">
        <v>43744</v>
      </c>
      <c r="I127" s="68" t="s">
        <v>984</v>
      </c>
      <c r="J127" s="9">
        <f ca="1">TODAY()</f>
        <v>45400</v>
      </c>
      <c r="K127" s="10">
        <f ca="1">+H127-J127</f>
        <v>-1656</v>
      </c>
      <c r="L127" s="10">
        <f ca="1">((K127*1)/30)</f>
        <v>-55.2</v>
      </c>
      <c r="M127" s="13" t="str">
        <f ca="1">IF(K127&lt;0,"VENCIDO",IF(AND(K127&gt;0,K127&lt;120),"PROXIMO A VENCER","ACTIVO"))</f>
        <v>VENCIDO</v>
      </c>
      <c r="N127" s="68"/>
      <c r="O127" s="68" t="s">
        <v>528</v>
      </c>
      <c r="P127" s="68"/>
      <c r="Q127" s="68"/>
      <c r="R127" s="68"/>
      <c r="S127" s="68" t="s">
        <v>406</v>
      </c>
    </row>
    <row r="128" spans="1:19" ht="89.25">
      <c r="A128" s="68">
        <v>2013</v>
      </c>
      <c r="B128" s="68">
        <v>5</v>
      </c>
      <c r="C128" s="68" t="s">
        <v>655</v>
      </c>
      <c r="D128" s="69" t="s">
        <v>1134</v>
      </c>
      <c r="E128" s="68" t="s">
        <v>233</v>
      </c>
      <c r="F128" s="68" t="s">
        <v>1135</v>
      </c>
      <c r="G128" s="70">
        <v>41340</v>
      </c>
      <c r="H128" s="70">
        <v>42800</v>
      </c>
      <c r="I128" s="68" t="s">
        <v>916</v>
      </c>
      <c r="J128" s="9">
        <f ca="1">TODAY()</f>
        <v>45400</v>
      </c>
      <c r="K128" s="10">
        <f ca="1">+H128-J128</f>
        <v>-2600</v>
      </c>
      <c r="L128" s="10">
        <f ca="1">((K128*1)/30)</f>
        <v>-86.666666666666671</v>
      </c>
      <c r="M128" s="13" t="str">
        <f ca="1">IF(K128&lt;0,"VENCIDO",IF(AND(K128&gt;0,K128&lt;120),"PROXIMO A VENCER","ACTIVO"))</f>
        <v>VENCIDO</v>
      </c>
      <c r="N128" s="68"/>
      <c r="O128" s="68" t="s">
        <v>528</v>
      </c>
      <c r="P128" s="88"/>
      <c r="Q128" s="68"/>
      <c r="R128" s="68"/>
      <c r="S128" s="68" t="s">
        <v>897</v>
      </c>
    </row>
    <row r="129" spans="1:19" ht="63.75">
      <c r="A129" s="68">
        <v>2013</v>
      </c>
      <c r="B129" s="68">
        <v>4</v>
      </c>
      <c r="C129" s="68" t="s">
        <v>530</v>
      </c>
      <c r="D129" s="69" t="s">
        <v>1136</v>
      </c>
      <c r="E129" s="68" t="s">
        <v>841</v>
      </c>
      <c r="F129" s="68" t="s">
        <v>1137</v>
      </c>
      <c r="G129" s="70">
        <v>41501</v>
      </c>
      <c r="H129" s="70">
        <v>42596</v>
      </c>
      <c r="I129" s="68" t="s">
        <v>217</v>
      </c>
      <c r="J129" s="9">
        <f ca="1">TODAY()</f>
        <v>45400</v>
      </c>
      <c r="K129" s="10">
        <f ca="1">+H129-J129</f>
        <v>-2804</v>
      </c>
      <c r="L129" s="10">
        <f ca="1">((K129*1)/30)</f>
        <v>-93.466666666666669</v>
      </c>
      <c r="M129" s="13" t="str">
        <f ca="1">IF(K129&lt;0,"VENCIDO",IF(AND(K129&gt;0,K129&lt;120),"PROXIMO A VENCER","ACTIVO"))</f>
        <v>VENCIDO</v>
      </c>
      <c r="N129" s="68"/>
      <c r="O129" s="68" t="s">
        <v>528</v>
      </c>
      <c r="P129" s="88"/>
      <c r="Q129" s="68"/>
      <c r="R129" s="68"/>
      <c r="S129" s="68" t="s">
        <v>897</v>
      </c>
    </row>
    <row r="130" spans="1:19" ht="63.75">
      <c r="A130" s="68">
        <v>2013</v>
      </c>
      <c r="B130" s="68">
        <v>3</v>
      </c>
      <c r="C130" s="68" t="s">
        <v>21</v>
      </c>
      <c r="D130" s="69" t="s">
        <v>1138</v>
      </c>
      <c r="E130" s="88" t="s">
        <v>69</v>
      </c>
      <c r="F130" s="68" t="s">
        <v>1139</v>
      </c>
      <c r="G130" s="70">
        <v>41487</v>
      </c>
      <c r="H130" s="70">
        <v>45138</v>
      </c>
      <c r="I130" s="68" t="s">
        <v>180</v>
      </c>
      <c r="J130" s="9">
        <f ca="1">TODAY()</f>
        <v>45400</v>
      </c>
      <c r="K130" s="10">
        <f ca="1">+H130-J130</f>
        <v>-262</v>
      </c>
      <c r="L130" s="10">
        <f ca="1">((K130*1)/30)</f>
        <v>-8.7333333333333325</v>
      </c>
      <c r="M130" s="13" t="str">
        <f ca="1">IF(K130&lt;0,"VENCIDO",IF(AND(K130&gt;0,K130&lt;120),"PROXIMO A VENCER","ACTIVO"))</f>
        <v>VENCIDO</v>
      </c>
      <c r="N130" s="68"/>
      <c r="O130" s="68" t="s">
        <v>528</v>
      </c>
      <c r="P130" s="68"/>
      <c r="Q130" s="68"/>
      <c r="R130" s="68"/>
      <c r="S130" s="68" t="s">
        <v>659</v>
      </c>
    </row>
    <row r="131" spans="1:19" ht="76.5">
      <c r="A131" s="68">
        <v>2012</v>
      </c>
      <c r="B131" s="68">
        <v>12</v>
      </c>
      <c r="C131" s="68" t="s">
        <v>655</v>
      </c>
      <c r="D131" s="69" t="s">
        <v>1148</v>
      </c>
      <c r="E131" s="68" t="s">
        <v>554</v>
      </c>
      <c r="F131" s="68" t="s">
        <v>1149</v>
      </c>
      <c r="G131" s="70">
        <v>41191</v>
      </c>
      <c r="H131" s="70">
        <v>42651</v>
      </c>
      <c r="I131" s="68" t="s">
        <v>916</v>
      </c>
      <c r="J131" s="9">
        <f ca="1">TODAY()</f>
        <v>45400</v>
      </c>
      <c r="K131" s="10">
        <f ca="1">+H131-J131</f>
        <v>-2749</v>
      </c>
      <c r="L131" s="10">
        <f ca="1">((K131*1)/30)</f>
        <v>-91.63333333333334</v>
      </c>
      <c r="M131" s="13" t="str">
        <f ca="1">IF(K131&lt;0,"VENCIDO",IF(AND(K131&gt;0,K131&lt;120),"PROXIMO A VENCER","ACTIVO"))</f>
        <v>VENCIDO</v>
      </c>
      <c r="N131" s="68"/>
      <c r="O131" s="68" t="s">
        <v>528</v>
      </c>
      <c r="P131" s="88"/>
      <c r="Q131" s="68"/>
      <c r="R131" s="68"/>
      <c r="S131" s="68" t="s">
        <v>897</v>
      </c>
    </row>
    <row r="132" spans="1:19" ht="51">
      <c r="A132" s="68">
        <v>2012</v>
      </c>
      <c r="B132" s="68">
        <v>11</v>
      </c>
      <c r="C132" s="68" t="s">
        <v>1112</v>
      </c>
      <c r="D132" s="69" t="s">
        <v>1150</v>
      </c>
      <c r="E132" s="70" t="s">
        <v>841</v>
      </c>
      <c r="F132" s="68" t="s">
        <v>1151</v>
      </c>
      <c r="G132" s="70">
        <v>41094</v>
      </c>
      <c r="H132" s="70">
        <v>43284</v>
      </c>
      <c r="I132" s="68" t="s">
        <v>984</v>
      </c>
      <c r="J132" s="9">
        <f ca="1">TODAY()</f>
        <v>45400</v>
      </c>
      <c r="K132" s="10">
        <f ca="1">+H132-J132</f>
        <v>-2116</v>
      </c>
      <c r="L132" s="10">
        <f ca="1">((K132*1)/30)</f>
        <v>-70.533333333333331</v>
      </c>
      <c r="M132" s="13" t="str">
        <f ca="1">IF(K132&lt;0,"VENCIDO",IF(AND(K132&gt;0,K132&lt;120),"PROXIMO A VENCER","ACTIVO"))</f>
        <v>VENCIDO</v>
      </c>
      <c r="N132" s="68" t="s">
        <v>889</v>
      </c>
      <c r="O132" s="68" t="s">
        <v>528</v>
      </c>
      <c r="P132" s="68"/>
      <c r="Q132" s="68"/>
      <c r="R132" s="68"/>
      <c r="S132" s="68" t="s">
        <v>406</v>
      </c>
    </row>
    <row r="133" spans="1:19" ht="51">
      <c r="A133" s="68">
        <v>2012</v>
      </c>
      <c r="B133" s="68">
        <v>10</v>
      </c>
      <c r="C133" s="68" t="s">
        <v>655</v>
      </c>
      <c r="D133" s="69" t="s">
        <v>1152</v>
      </c>
      <c r="E133" s="68" t="s">
        <v>841</v>
      </c>
      <c r="F133" s="68" t="s">
        <v>1153</v>
      </c>
      <c r="G133" s="70">
        <v>40976</v>
      </c>
      <c r="H133" s="70">
        <v>42801</v>
      </c>
      <c r="I133" s="68" t="s">
        <v>820</v>
      </c>
      <c r="J133" s="9">
        <f ca="1">TODAY()</f>
        <v>45400</v>
      </c>
      <c r="K133" s="10">
        <f ca="1">+H133-J133</f>
        <v>-2599</v>
      </c>
      <c r="L133" s="10">
        <f ca="1">((K133*1)/30)</f>
        <v>-86.63333333333334</v>
      </c>
      <c r="M133" s="13" t="str">
        <f ca="1">IF(K133&lt;0,"VENCIDO",IF(AND(K133&gt;0,K133&lt;120),"PROXIMO A VENCER","ACTIVO"))</f>
        <v>VENCIDO</v>
      </c>
      <c r="N133" s="68" t="s">
        <v>889</v>
      </c>
      <c r="O133" s="68" t="s">
        <v>528</v>
      </c>
      <c r="P133" s="88"/>
      <c r="Q133" s="68"/>
      <c r="R133" s="68"/>
      <c r="S133" s="68" t="s">
        <v>659</v>
      </c>
    </row>
    <row r="134" spans="1:19" ht="63.75">
      <c r="A134" s="68">
        <v>2012</v>
      </c>
      <c r="B134" s="68">
        <v>8</v>
      </c>
      <c r="C134" s="68" t="s">
        <v>655</v>
      </c>
      <c r="D134" s="69" t="s">
        <v>1156</v>
      </c>
      <c r="E134" s="68" t="s">
        <v>554</v>
      </c>
      <c r="F134" s="68" t="s">
        <v>1157</v>
      </c>
      <c r="G134" s="70">
        <v>41026</v>
      </c>
      <c r="H134" s="70">
        <v>42395</v>
      </c>
      <c r="I134" s="68" t="s">
        <v>1158</v>
      </c>
      <c r="J134" s="9">
        <f ca="1">TODAY()</f>
        <v>45400</v>
      </c>
      <c r="K134" s="10">
        <f ca="1">+H134-J134</f>
        <v>-3005</v>
      </c>
      <c r="L134" s="10">
        <f ca="1">((K134*1)/30)</f>
        <v>-100.16666666666667</v>
      </c>
      <c r="M134" s="13" t="str">
        <f ca="1">IF(K134&lt;0,"VENCIDO",IF(AND(K134&gt;0,K134&lt;120),"PROXIMO A VENCER","ACTIVO"))</f>
        <v>VENCIDO</v>
      </c>
      <c r="N134" s="68" t="s">
        <v>85</v>
      </c>
      <c r="O134" s="68" t="s">
        <v>528</v>
      </c>
      <c r="P134" s="68" t="s">
        <v>1037</v>
      </c>
      <c r="Q134" s="68"/>
      <c r="R134" s="68"/>
      <c r="S134" s="68" t="s">
        <v>659</v>
      </c>
    </row>
    <row r="135" spans="1:19" ht="51">
      <c r="A135" s="68">
        <v>2012</v>
      </c>
      <c r="B135" s="68">
        <v>7</v>
      </c>
      <c r="C135" s="68" t="s">
        <v>1112</v>
      </c>
      <c r="D135" s="69" t="s">
        <v>1159</v>
      </c>
      <c r="E135" s="68" t="s">
        <v>841</v>
      </c>
      <c r="F135" s="68" t="s">
        <v>1160</v>
      </c>
      <c r="G135" s="70">
        <v>41199</v>
      </c>
      <c r="H135" s="70">
        <v>43389</v>
      </c>
      <c r="I135" s="68" t="s">
        <v>984</v>
      </c>
      <c r="J135" s="9">
        <f ca="1">TODAY()</f>
        <v>45400</v>
      </c>
      <c r="K135" s="10">
        <f ca="1">+H135-J135</f>
        <v>-2011</v>
      </c>
      <c r="L135" s="10">
        <f ca="1">((K135*1)/30)</f>
        <v>-67.033333333333331</v>
      </c>
      <c r="M135" s="13" t="str">
        <f ca="1">IF(K135&lt;0,"VENCIDO",IF(AND(K135&gt;0,K135&lt;120),"PROXIMO A VENCER","ACTIVO"))</f>
        <v>VENCIDO</v>
      </c>
      <c r="N135" s="68" t="s">
        <v>889</v>
      </c>
      <c r="O135" s="68" t="s">
        <v>528</v>
      </c>
      <c r="P135" s="68"/>
      <c r="Q135" s="68"/>
      <c r="R135" s="68"/>
      <c r="S135" s="68" t="s">
        <v>406</v>
      </c>
    </row>
    <row r="136" spans="1:19" ht="68.25">
      <c r="A136" s="68">
        <v>2012</v>
      </c>
      <c r="B136" s="68">
        <v>5</v>
      </c>
      <c r="C136" s="68" t="s">
        <v>30</v>
      </c>
      <c r="D136" s="69" t="s">
        <v>1163</v>
      </c>
      <c r="E136" s="68" t="s">
        <v>841</v>
      </c>
      <c r="F136" s="68" t="s">
        <v>1164</v>
      </c>
      <c r="G136" s="70">
        <v>41270</v>
      </c>
      <c r="H136" s="70">
        <v>45287</v>
      </c>
      <c r="I136" s="68" t="s">
        <v>1165</v>
      </c>
      <c r="J136" s="9">
        <f ca="1">TODAY()</f>
        <v>45400</v>
      </c>
      <c r="K136" s="10">
        <f ca="1">+H136-J136</f>
        <v>-113</v>
      </c>
      <c r="L136" s="10">
        <f ca="1">((K136*1)/30)</f>
        <v>-3.7666666666666666</v>
      </c>
      <c r="M136" s="13" t="str">
        <f ca="1">IF(K136&lt;0,"VENCIDO",IF(AND(K136&gt;0,K136&lt;120),"PROXIMO A VENCER","ACTIVO"))</f>
        <v>VENCIDO</v>
      </c>
      <c r="N136" s="68" t="s">
        <v>889</v>
      </c>
      <c r="O136" s="68" t="s">
        <v>528</v>
      </c>
      <c r="P136" s="88"/>
      <c r="Q136" s="116" t="s">
        <v>1166</v>
      </c>
      <c r="R136" s="68" t="s">
        <v>880</v>
      </c>
      <c r="S136" s="68" t="s">
        <v>406</v>
      </c>
    </row>
    <row r="137" spans="1:19" ht="76.5">
      <c r="A137" s="68">
        <v>2011</v>
      </c>
      <c r="B137" s="68">
        <v>6</v>
      </c>
      <c r="C137" s="68" t="s">
        <v>1179</v>
      </c>
      <c r="D137" s="69" t="s">
        <v>1180</v>
      </c>
      <c r="E137" s="68" t="s">
        <v>554</v>
      </c>
      <c r="F137" s="68" t="s">
        <v>1181</v>
      </c>
      <c r="G137" s="70">
        <v>40851</v>
      </c>
      <c r="H137" s="70">
        <v>44502</v>
      </c>
      <c r="I137" s="68" t="s">
        <v>824</v>
      </c>
      <c r="J137" s="9">
        <f ca="1">TODAY()</f>
        <v>45400</v>
      </c>
      <c r="K137" s="10">
        <f ca="1">+H137-J137</f>
        <v>-898</v>
      </c>
      <c r="L137" s="10">
        <f ca="1">((K137*1)/30)</f>
        <v>-29.933333333333334</v>
      </c>
      <c r="M137" s="13" t="str">
        <f ca="1">IF(K137&lt;0,"VENCIDO",IF(AND(K137&gt;0,K137&lt;120),"PROXIMO A VENCER","ACTIVO"))</f>
        <v>VENCIDO</v>
      </c>
      <c r="N137" s="68"/>
      <c r="O137" s="68" t="s">
        <v>528</v>
      </c>
      <c r="P137" s="68"/>
      <c r="Q137" s="68"/>
      <c r="R137" s="68"/>
      <c r="S137" s="68" t="s">
        <v>659</v>
      </c>
    </row>
    <row r="138" spans="1:19" ht="51">
      <c r="A138" s="68">
        <v>2011</v>
      </c>
      <c r="B138" s="68">
        <v>5</v>
      </c>
      <c r="C138" s="68" t="s">
        <v>953</v>
      </c>
      <c r="D138" s="69" t="s">
        <v>1182</v>
      </c>
      <c r="E138" s="68" t="s">
        <v>69</v>
      </c>
      <c r="F138" s="68" t="s">
        <v>986</v>
      </c>
      <c r="G138" s="70">
        <v>40745</v>
      </c>
      <c r="H138" s="113">
        <v>42936</v>
      </c>
      <c r="I138" s="68" t="s">
        <v>1183</v>
      </c>
      <c r="J138" s="9">
        <f ca="1">TODAY()</f>
        <v>45400</v>
      </c>
      <c r="K138" s="10">
        <f ca="1">+H138-J138</f>
        <v>-2464</v>
      </c>
      <c r="L138" s="10">
        <f ca="1">((K138*1)/30)</f>
        <v>-82.13333333333334</v>
      </c>
      <c r="M138" s="13" t="str">
        <f ca="1">IF(K138&lt;0,"VENCIDO",IF(AND(K138&gt;0,K138&lt;120),"PROXIMO A VENCER","ACTIVO"))</f>
        <v>VENCIDO</v>
      </c>
      <c r="N138" s="68" t="s">
        <v>1184</v>
      </c>
      <c r="O138" s="68" t="s">
        <v>528</v>
      </c>
      <c r="P138" s="88"/>
      <c r="Q138" s="68"/>
      <c r="R138" s="68"/>
      <c r="S138" s="68" t="s">
        <v>406</v>
      </c>
    </row>
    <row r="139" spans="1:19" ht="76.5">
      <c r="A139" s="68">
        <v>2011</v>
      </c>
      <c r="B139" s="68">
        <v>4</v>
      </c>
      <c r="C139" s="68" t="s">
        <v>1185</v>
      </c>
      <c r="D139" s="69" t="s">
        <v>1186</v>
      </c>
      <c r="E139" s="68" t="s">
        <v>69</v>
      </c>
      <c r="F139" s="68" t="s">
        <v>986</v>
      </c>
      <c r="G139" s="70">
        <v>40569</v>
      </c>
      <c r="H139" s="113">
        <v>42760</v>
      </c>
      <c r="I139" s="68" t="s">
        <v>1183</v>
      </c>
      <c r="J139" s="9">
        <f ca="1">TODAY()</f>
        <v>45400</v>
      </c>
      <c r="K139" s="10">
        <f ca="1">+H139-J139</f>
        <v>-2640</v>
      </c>
      <c r="L139" s="10">
        <f ca="1">((K139*1)/30)</f>
        <v>-88</v>
      </c>
      <c r="M139" s="13" t="str">
        <f ca="1">IF(K139&lt;0,"VENCIDO",IF(AND(K139&gt;0,K139&lt;120),"PROXIMO A VENCER","ACTIVO"))</f>
        <v>VENCIDO</v>
      </c>
      <c r="N139" s="68" t="s">
        <v>85</v>
      </c>
      <c r="O139" s="68" t="s">
        <v>528</v>
      </c>
      <c r="P139" s="88" t="s">
        <v>1187</v>
      </c>
      <c r="Q139" s="68"/>
      <c r="R139" s="68" t="s">
        <v>880</v>
      </c>
      <c r="S139" s="68" t="s">
        <v>406</v>
      </c>
    </row>
    <row r="140" spans="1:19" ht="38.25">
      <c r="A140" s="68">
        <v>2011</v>
      </c>
      <c r="B140" s="68">
        <v>3</v>
      </c>
      <c r="C140" s="68" t="s">
        <v>1103</v>
      </c>
      <c r="D140" s="69" t="s">
        <v>1188</v>
      </c>
      <c r="E140" s="68" t="s">
        <v>841</v>
      </c>
      <c r="F140" s="68" t="s">
        <v>1189</v>
      </c>
      <c r="G140" s="70">
        <v>40589</v>
      </c>
      <c r="H140" s="70">
        <v>42780</v>
      </c>
      <c r="I140" s="68" t="s">
        <v>984</v>
      </c>
      <c r="J140" s="9">
        <f ca="1">TODAY()</f>
        <v>45400</v>
      </c>
      <c r="K140" s="10">
        <f ca="1">+H140-J140</f>
        <v>-2620</v>
      </c>
      <c r="L140" s="10">
        <f ca="1">((K140*1)/30)</f>
        <v>-87.333333333333329</v>
      </c>
      <c r="M140" s="13" t="str">
        <f ca="1">IF(K140&lt;0,"VENCIDO",IF(AND(K140&gt;0,K140&lt;120),"PROXIMO A VENCER","ACTIVO"))</f>
        <v>VENCIDO</v>
      </c>
      <c r="N140" s="68"/>
      <c r="O140" s="68" t="s">
        <v>528</v>
      </c>
      <c r="P140" s="88"/>
      <c r="Q140" s="68"/>
      <c r="R140" s="68"/>
      <c r="S140" s="68" t="s">
        <v>406</v>
      </c>
    </row>
    <row r="141" spans="1:19" ht="76.5">
      <c r="A141" s="68">
        <v>2011</v>
      </c>
      <c r="B141" s="68">
        <v>2</v>
      </c>
      <c r="C141" s="68" t="s">
        <v>655</v>
      </c>
      <c r="D141" s="69" t="s">
        <v>1190</v>
      </c>
      <c r="E141" s="68" t="s">
        <v>554</v>
      </c>
      <c r="F141" s="68" t="s">
        <v>1191</v>
      </c>
      <c r="G141" s="70">
        <v>40711</v>
      </c>
      <c r="H141" s="70">
        <v>42171</v>
      </c>
      <c r="I141" s="68" t="s">
        <v>916</v>
      </c>
      <c r="J141" s="9">
        <f ca="1">TODAY()</f>
        <v>45400</v>
      </c>
      <c r="K141" s="10">
        <f ca="1">+H141-J141</f>
        <v>-3229</v>
      </c>
      <c r="L141" s="10">
        <f ca="1">((K141*1)/30)</f>
        <v>-107.63333333333334</v>
      </c>
      <c r="M141" s="13" t="str">
        <f ca="1">IF(K141&lt;0,"VENCIDO",IF(AND(K141&gt;0,K141&lt;120),"PROXIMO A VENCER","ACTIVO"))</f>
        <v>VENCIDO</v>
      </c>
      <c r="N141" s="68" t="s">
        <v>1192</v>
      </c>
      <c r="O141" s="68" t="s">
        <v>528</v>
      </c>
      <c r="P141" s="88" t="s">
        <v>1111</v>
      </c>
      <c r="Q141" s="68"/>
      <c r="R141" s="68" t="s">
        <v>880</v>
      </c>
      <c r="S141" s="68" t="s">
        <v>659</v>
      </c>
    </row>
    <row r="142" spans="1:19" ht="76.5">
      <c r="A142" s="68">
        <v>2011</v>
      </c>
      <c r="B142" s="68">
        <v>1</v>
      </c>
      <c r="C142" s="68" t="s">
        <v>1103</v>
      </c>
      <c r="D142" s="69" t="s">
        <v>1193</v>
      </c>
      <c r="E142" s="68" t="s">
        <v>233</v>
      </c>
      <c r="F142" s="68" t="s">
        <v>1194</v>
      </c>
      <c r="G142" s="70">
        <v>40775</v>
      </c>
      <c r="H142" s="70">
        <v>41870</v>
      </c>
      <c r="I142" s="68" t="s">
        <v>217</v>
      </c>
      <c r="J142" s="9">
        <f ca="1">TODAY()</f>
        <v>45400</v>
      </c>
      <c r="K142" s="10">
        <f ca="1">+H142-J142</f>
        <v>-3530</v>
      </c>
      <c r="L142" s="10">
        <f ca="1">((K142*1)/30)</f>
        <v>-117.66666666666667</v>
      </c>
      <c r="M142" s="13" t="str">
        <f ca="1">IF(K142&lt;0,"VENCIDO",IF(AND(K142&gt;0,K142&lt;120),"PROXIMO A VENCER","ACTIVO"))</f>
        <v>VENCIDO</v>
      </c>
      <c r="N142" s="68" t="s">
        <v>675</v>
      </c>
      <c r="O142" s="68" t="s">
        <v>528</v>
      </c>
      <c r="P142" s="88" t="s">
        <v>1111</v>
      </c>
      <c r="Q142" s="68"/>
      <c r="R142" s="68" t="s">
        <v>880</v>
      </c>
      <c r="S142" s="68" t="s">
        <v>406</v>
      </c>
    </row>
    <row r="143" spans="1:19" ht="51">
      <c r="A143" s="68">
        <v>2010</v>
      </c>
      <c r="B143" s="68">
        <v>1</v>
      </c>
      <c r="C143" s="68" t="s">
        <v>906</v>
      </c>
      <c r="D143" s="69" t="s">
        <v>673</v>
      </c>
      <c r="E143" s="68" t="s">
        <v>413</v>
      </c>
      <c r="F143" s="68" t="s">
        <v>1195</v>
      </c>
      <c r="G143" s="70">
        <v>42609</v>
      </c>
      <c r="H143" s="70">
        <v>43703</v>
      </c>
      <c r="I143" s="68" t="s">
        <v>217</v>
      </c>
      <c r="J143" s="9">
        <f ca="1">TODAY()</f>
        <v>45400</v>
      </c>
      <c r="K143" s="10">
        <f ca="1">+H143-J143</f>
        <v>-1697</v>
      </c>
      <c r="L143" s="10">
        <f ca="1">((K143*1)/30)</f>
        <v>-56.56666666666667</v>
      </c>
      <c r="M143" s="13" t="str">
        <f ca="1">IF(K143&lt;0,"VENCIDO",IF(AND(K143&gt;0,K143&lt;120),"PROXIMO A VENCER","ACTIVO"))</f>
        <v>VENCIDO</v>
      </c>
      <c r="N143" s="68" t="s">
        <v>889</v>
      </c>
      <c r="O143" s="68" t="s">
        <v>528</v>
      </c>
      <c r="P143" s="68" t="s">
        <v>1196</v>
      </c>
      <c r="Q143" s="68"/>
      <c r="R143" s="68"/>
      <c r="S143" s="68" t="s">
        <v>406</v>
      </c>
    </row>
    <row r="144" spans="1:19" ht="51">
      <c r="A144" s="68">
        <v>2005</v>
      </c>
      <c r="B144" s="68">
        <v>1</v>
      </c>
      <c r="C144" s="68" t="s">
        <v>655</v>
      </c>
      <c r="D144" s="69" t="s">
        <v>1206</v>
      </c>
      <c r="E144" s="68" t="s">
        <v>233</v>
      </c>
      <c r="F144" s="68" t="s">
        <v>1207</v>
      </c>
      <c r="G144" s="70">
        <v>38412</v>
      </c>
      <c r="H144" s="70">
        <v>43889</v>
      </c>
      <c r="I144" s="68" t="s">
        <v>820</v>
      </c>
      <c r="J144" s="9">
        <f ca="1">TODAY()</f>
        <v>45400</v>
      </c>
      <c r="K144" s="10">
        <f ca="1">+H144-J144</f>
        <v>-1511</v>
      </c>
      <c r="L144" s="10">
        <f ca="1">((K144*1)/30)</f>
        <v>-50.366666666666667</v>
      </c>
      <c r="M144" s="13" t="str">
        <f ca="1">IF(K144&lt;0,"VENCIDO",IF(AND(K144&gt;0,K144&lt;120),"PROXIMO A VENCER","ACTIVO"))</f>
        <v>VENCIDO</v>
      </c>
      <c r="N144" s="68" t="s">
        <v>889</v>
      </c>
      <c r="O144" s="68" t="s">
        <v>528</v>
      </c>
      <c r="P144" s="68"/>
      <c r="Q144" s="68"/>
      <c r="R144" s="68"/>
      <c r="S144" s="68" t="s">
        <v>897</v>
      </c>
    </row>
    <row r="145" spans="1:19" ht="102">
      <c r="A145" s="68">
        <v>2004</v>
      </c>
      <c r="B145" s="68">
        <v>2</v>
      </c>
      <c r="C145" s="68" t="s">
        <v>1208</v>
      </c>
      <c r="D145" s="69" t="s">
        <v>1209</v>
      </c>
      <c r="E145" s="68" t="s">
        <v>69</v>
      </c>
      <c r="F145" s="68" t="s">
        <v>1210</v>
      </c>
      <c r="G145" s="70">
        <v>44088</v>
      </c>
      <c r="H145" s="70">
        <v>45182</v>
      </c>
      <c r="I145" s="68" t="s">
        <v>984</v>
      </c>
      <c r="J145" s="9">
        <f ca="1">TODAY()</f>
        <v>45400</v>
      </c>
      <c r="K145" s="10">
        <f ca="1">+H145-J145</f>
        <v>-218</v>
      </c>
      <c r="L145" s="10">
        <f ca="1">((K145*1)/30)</f>
        <v>-7.2666666666666666</v>
      </c>
      <c r="M145" s="13" t="str">
        <f ca="1">IF(K145&lt;0,"VENCIDO",IF(AND(K145&gt;0,K145&lt;120),"PROXIMO A VENCER","ACTIVO"))</f>
        <v>VENCIDO</v>
      </c>
      <c r="N145" s="68" t="s">
        <v>889</v>
      </c>
      <c r="O145" s="68" t="s">
        <v>528</v>
      </c>
      <c r="P145" s="68"/>
      <c r="Q145" s="68"/>
      <c r="R145" s="68" t="s">
        <v>880</v>
      </c>
      <c r="S145" s="68" t="s">
        <v>659</v>
      </c>
    </row>
    <row r="146" spans="1:19" ht="51">
      <c r="A146" s="68">
        <v>2003</v>
      </c>
      <c r="B146" s="68">
        <v>1</v>
      </c>
      <c r="C146" s="68" t="s">
        <v>1217</v>
      </c>
      <c r="D146" s="69" t="s">
        <v>1218</v>
      </c>
      <c r="E146" s="68" t="s">
        <v>233</v>
      </c>
      <c r="F146" s="68" t="s">
        <v>1219</v>
      </c>
      <c r="G146" s="70">
        <v>37733</v>
      </c>
      <c r="H146" s="70">
        <v>38098</v>
      </c>
      <c r="I146" s="68">
        <v>1</v>
      </c>
      <c r="J146" s="9">
        <f ca="1">TODAY()</f>
        <v>45400</v>
      </c>
      <c r="K146" s="10">
        <f ca="1">+H146-J146</f>
        <v>-7302</v>
      </c>
      <c r="L146" s="10">
        <f ca="1">((K146*1)/30)</f>
        <v>-243.4</v>
      </c>
      <c r="M146" s="13" t="str">
        <f ca="1">IF(K146&lt;0,"VENCIDO",IF(AND(K146&gt;0,K146&lt;120),"PROXIMO A VENCER","ACTIVO"))</f>
        <v>VENCIDO</v>
      </c>
      <c r="N146" s="68"/>
      <c r="O146" s="68" t="s">
        <v>528</v>
      </c>
      <c r="P146" s="68"/>
      <c r="Q146" s="68"/>
      <c r="R146" s="68"/>
      <c r="S146" s="68" t="s">
        <v>659</v>
      </c>
    </row>
  </sheetData>
  <conditionalFormatting sqref="M2:M146">
    <cfRule type="cellIs" dxfId="23" priority="4" operator="equal">
      <formula>"PROXIMO A VENCER"</formula>
    </cfRule>
    <cfRule type="cellIs" dxfId="22" priority="5" operator="equal">
      <formula>"VENCIDO"</formula>
    </cfRule>
    <cfRule type="cellIs" dxfId="21" priority="6" operator="equal">
      <formula>"ACTIVO"</formula>
    </cfRule>
  </conditionalFormatting>
  <conditionalFormatting sqref="M1">
    <cfRule type="cellIs" dxfId="20" priority="1" operator="equal">
      <formula>"PROXIMO A VENCER"</formula>
    </cfRule>
    <cfRule type="cellIs" dxfId="19" priority="2" operator="equal">
      <formula>"VENCIDO"</formula>
    </cfRule>
    <cfRule type="cellIs" dxfId="18" priority="3" operator="equal">
      <formula>"ACTIVO"</formula>
    </cfRule>
  </conditionalFormatting>
  <hyperlinks>
    <hyperlink ref="Q25" r:id="rId1" xr:uid="{A3056655-2B08-4918-84D0-675DB04A0BC9}"/>
    <hyperlink ref="Q26" r:id="rId2" xr:uid="{EEF474BC-40F2-4910-A128-5D7D4A205976}"/>
    <hyperlink ref="Q27" r:id="rId3" xr:uid="{3617D5E2-DE1F-4523-B00F-98EE7669F0D2}"/>
    <hyperlink ref="Q29" r:id="rId4" xr:uid="{40022AAF-B315-4D32-B9C2-AB1CA2C9F2A3}"/>
    <hyperlink ref="Q30" r:id="rId5" xr:uid="{F7AA26F8-F6CC-4F4D-9AAC-391B09E865E9}"/>
    <hyperlink ref="Q32" r:id="rId6" xr:uid="{7CCA2757-A096-44D7-9820-2B2EEABDEC6C}"/>
    <hyperlink ref="Q87" r:id="rId7" xr:uid="{20289A43-4DD1-4496-A726-9E8F4860852B}"/>
    <hyperlink ref="Q90" r:id="rId8" xr:uid="{6A0A790C-E91A-4B3C-9066-B83F4B12C922}"/>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9F47F-8E63-4702-AD54-B4B0DB8A4F31}">
  <dimension ref="A1:T38"/>
  <sheetViews>
    <sheetView topLeftCell="A35" workbookViewId="0">
      <selection sqref="A1:M38"/>
    </sheetView>
  </sheetViews>
  <sheetFormatPr defaultRowHeight="15"/>
  <cols>
    <col min="2" max="2" width="0" hidden="1" customWidth="1"/>
    <col min="3" max="3" width="27.140625" customWidth="1"/>
    <col min="4" max="4" width="30.140625" customWidth="1"/>
    <col min="5" max="5" width="13.7109375" customWidth="1"/>
    <col min="6" max="6" width="81.85546875" hidden="1" customWidth="1"/>
    <col min="7" max="8" width="0" hidden="1" customWidth="1"/>
    <col min="10" max="12" width="0" hidden="1" customWidth="1"/>
    <col min="14" max="15" width="0" hidden="1" customWidth="1"/>
    <col min="16" max="16" width="24.42578125" hidden="1" customWidth="1"/>
    <col min="17" max="17" width="41.140625" hidden="1" customWidth="1"/>
    <col min="18" max="20" width="0" hidden="1" customWidth="1"/>
  </cols>
  <sheetData>
    <row r="1" spans="1:20" ht="76.5">
      <c r="A1" s="1" t="s">
        <v>0</v>
      </c>
      <c r="B1" s="1" t="s">
        <v>1</v>
      </c>
      <c r="C1" s="2" t="s">
        <v>2</v>
      </c>
      <c r="D1" s="1" t="s">
        <v>3</v>
      </c>
      <c r="E1" s="1" t="s">
        <v>4</v>
      </c>
      <c r="F1" s="2" t="s">
        <v>5</v>
      </c>
      <c r="G1" s="1" t="s">
        <v>6</v>
      </c>
      <c r="H1" s="1" t="s">
        <v>7</v>
      </c>
      <c r="I1" s="1" t="s">
        <v>8</v>
      </c>
      <c r="J1" s="1" t="s">
        <v>9</v>
      </c>
      <c r="K1" s="3" t="s">
        <v>10</v>
      </c>
      <c r="L1" s="3" t="s">
        <v>11</v>
      </c>
      <c r="M1" s="1" t="s">
        <v>12</v>
      </c>
      <c r="N1" s="4" t="s">
        <v>13</v>
      </c>
      <c r="O1" s="1" t="s">
        <v>14</v>
      </c>
      <c r="P1" s="1" t="s">
        <v>15</v>
      </c>
      <c r="Q1" s="1" t="s">
        <v>16</v>
      </c>
      <c r="R1" s="1" t="s">
        <v>17</v>
      </c>
      <c r="S1" s="1" t="s">
        <v>18</v>
      </c>
      <c r="T1" s="5" t="s">
        <v>19</v>
      </c>
    </row>
    <row r="2" spans="1:20" ht="61.5">
      <c r="A2" s="6">
        <v>2024</v>
      </c>
      <c r="B2" s="6" t="s">
        <v>20</v>
      </c>
      <c r="C2" s="7" t="s">
        <v>21</v>
      </c>
      <c r="D2" s="6" t="s">
        <v>32</v>
      </c>
      <c r="E2" s="6" t="s">
        <v>23</v>
      </c>
      <c r="F2" s="7" t="s">
        <v>33</v>
      </c>
      <c r="G2" s="8">
        <v>45384</v>
      </c>
      <c r="H2" s="6"/>
      <c r="I2" s="6" t="s">
        <v>25</v>
      </c>
      <c r="J2" s="9">
        <f t="shared" ref="J2:J6" ca="1" si="0">TODAY()</f>
        <v>45400</v>
      </c>
      <c r="K2" s="10">
        <f t="shared" ref="K2:K6" ca="1" si="1">+H2-J2</f>
        <v>-45400</v>
      </c>
      <c r="L2" s="123">
        <f t="shared" ref="L2:L6" ca="1" si="2">((K2*1)/30)</f>
        <v>-1513.3333333333333</v>
      </c>
      <c r="M2" s="13" t="s">
        <v>26</v>
      </c>
      <c r="N2" s="11" t="s">
        <v>13</v>
      </c>
      <c r="O2" s="6" t="s">
        <v>27</v>
      </c>
      <c r="P2" s="14" t="s">
        <v>34</v>
      </c>
      <c r="Q2" s="129" t="s">
        <v>35</v>
      </c>
      <c r="R2" s="6"/>
      <c r="S2" s="6" t="s">
        <v>30</v>
      </c>
      <c r="T2" s="6"/>
    </row>
    <row r="3" spans="1:20" ht="76.5">
      <c r="A3" s="6">
        <v>2024</v>
      </c>
      <c r="B3" s="14" t="s">
        <v>31</v>
      </c>
      <c r="C3" s="7" t="s">
        <v>21</v>
      </c>
      <c r="D3" s="14" t="s">
        <v>37</v>
      </c>
      <c r="E3" s="14" t="s">
        <v>38</v>
      </c>
      <c r="F3" s="23" t="s">
        <v>39</v>
      </c>
      <c r="G3" s="16">
        <v>45373</v>
      </c>
      <c r="H3" s="14"/>
      <c r="I3" s="14" t="s">
        <v>25</v>
      </c>
      <c r="J3" s="9">
        <f t="shared" ca="1" si="0"/>
        <v>45400</v>
      </c>
      <c r="K3" s="10">
        <f t="shared" ca="1" si="1"/>
        <v>-45400</v>
      </c>
      <c r="L3" s="123">
        <f t="shared" ca="1" si="2"/>
        <v>-1513.3333333333333</v>
      </c>
      <c r="M3" s="13" t="s">
        <v>26</v>
      </c>
      <c r="N3" s="18" t="s">
        <v>13</v>
      </c>
      <c r="O3" s="14" t="s">
        <v>27</v>
      </c>
      <c r="P3" s="14" t="s">
        <v>34</v>
      </c>
      <c r="Q3" s="132" t="s">
        <v>40</v>
      </c>
      <c r="R3" s="14"/>
      <c r="S3" s="14" t="s">
        <v>30</v>
      </c>
      <c r="T3" s="14"/>
    </row>
    <row r="4" spans="1:20" ht="61.5">
      <c r="A4" s="6">
        <v>2024</v>
      </c>
      <c r="B4" s="14" t="s">
        <v>36</v>
      </c>
      <c r="C4" s="7" t="s">
        <v>21</v>
      </c>
      <c r="D4" s="14" t="s">
        <v>42</v>
      </c>
      <c r="E4" s="6" t="s">
        <v>23</v>
      </c>
      <c r="F4" s="23" t="s">
        <v>43</v>
      </c>
      <c r="G4" s="16">
        <v>45363</v>
      </c>
      <c r="H4" s="14"/>
      <c r="I4" s="14" t="s">
        <v>25</v>
      </c>
      <c r="J4" s="9">
        <f t="shared" ca="1" si="0"/>
        <v>45400</v>
      </c>
      <c r="K4" s="10">
        <f t="shared" ca="1" si="1"/>
        <v>-45400</v>
      </c>
      <c r="L4" s="123">
        <f t="shared" ca="1" si="2"/>
        <v>-1513.3333333333333</v>
      </c>
      <c r="M4" s="13" t="s">
        <v>26</v>
      </c>
      <c r="N4" s="18"/>
      <c r="O4" s="14" t="s">
        <v>27</v>
      </c>
      <c r="P4" s="14" t="s">
        <v>44</v>
      </c>
      <c r="Q4" s="132" t="s">
        <v>45</v>
      </c>
      <c r="R4" s="14"/>
      <c r="S4" s="14" t="s">
        <v>30</v>
      </c>
      <c r="T4" s="14"/>
    </row>
    <row r="5" spans="1:20" ht="30.75">
      <c r="A5" s="6">
        <v>2024</v>
      </c>
      <c r="B5" s="6" t="s">
        <v>46</v>
      </c>
      <c r="C5" s="7" t="s">
        <v>21</v>
      </c>
      <c r="D5" s="6" t="s">
        <v>22</v>
      </c>
      <c r="E5" s="6" t="s">
        <v>23</v>
      </c>
      <c r="F5" s="7" t="s">
        <v>1221</v>
      </c>
      <c r="G5" s="6"/>
      <c r="H5" s="6"/>
      <c r="I5" s="6"/>
      <c r="J5" s="9">
        <f t="shared" ca="1" si="0"/>
        <v>45400</v>
      </c>
      <c r="K5" s="10">
        <f t="shared" ca="1" si="1"/>
        <v>-45400</v>
      </c>
      <c r="L5" s="123">
        <f t="shared" ca="1" si="2"/>
        <v>-1513.3333333333333</v>
      </c>
      <c r="M5" s="13" t="s">
        <v>26</v>
      </c>
      <c r="N5" s="11"/>
      <c r="O5" s="14" t="s">
        <v>27</v>
      </c>
      <c r="P5" s="6"/>
      <c r="Q5" s="12"/>
      <c r="R5" s="6"/>
      <c r="S5" s="6"/>
      <c r="T5" s="6"/>
    </row>
    <row r="6" spans="1:20" ht="183">
      <c r="A6" s="6">
        <v>2024</v>
      </c>
      <c r="B6" s="6" t="s">
        <v>51</v>
      </c>
      <c r="C6" s="7" t="s">
        <v>21</v>
      </c>
      <c r="D6" s="6" t="s">
        <v>52</v>
      </c>
      <c r="E6" s="6" t="s">
        <v>38</v>
      </c>
      <c r="F6" s="7"/>
      <c r="G6" s="8">
        <v>45349</v>
      </c>
      <c r="H6" s="8"/>
      <c r="I6" s="6" t="s">
        <v>54</v>
      </c>
      <c r="J6" s="9">
        <f t="shared" ca="1" si="0"/>
        <v>45400</v>
      </c>
      <c r="K6" s="10">
        <f t="shared" ca="1" si="1"/>
        <v>-45400</v>
      </c>
      <c r="L6" s="123">
        <f t="shared" ca="1" si="2"/>
        <v>-1513.3333333333333</v>
      </c>
      <c r="M6" s="13" t="s">
        <v>26</v>
      </c>
      <c r="N6" s="11"/>
      <c r="O6" s="6" t="s">
        <v>27</v>
      </c>
      <c r="P6" s="6"/>
      <c r="Q6" s="131" t="s">
        <v>55</v>
      </c>
      <c r="R6" s="6" t="s">
        <v>56</v>
      </c>
      <c r="S6" s="6" t="s">
        <v>30</v>
      </c>
      <c r="T6" s="6"/>
    </row>
    <row r="7" spans="1:20" ht="121.5">
      <c r="A7" s="33">
        <v>2023</v>
      </c>
      <c r="B7" s="33" t="s">
        <v>136</v>
      </c>
      <c r="C7" s="31" t="s">
        <v>21</v>
      </c>
      <c r="D7" s="50" t="s">
        <v>137</v>
      </c>
      <c r="E7" s="33" t="s">
        <v>69</v>
      </c>
      <c r="F7" s="32" t="s">
        <v>120</v>
      </c>
      <c r="G7" s="40">
        <v>45071</v>
      </c>
      <c r="H7" s="40">
        <v>46897</v>
      </c>
      <c r="I7" s="33" t="s">
        <v>102</v>
      </c>
      <c r="J7" s="9">
        <f ca="1">TODAY()</f>
        <v>45400</v>
      </c>
      <c r="K7" s="10">
        <f ca="1">+H7-J7</f>
        <v>1497</v>
      </c>
      <c r="L7" s="10">
        <f ca="1">((K7*1)/30)</f>
        <v>49.9</v>
      </c>
      <c r="M7" s="13" t="s">
        <v>26</v>
      </c>
      <c r="N7" s="33"/>
      <c r="O7" s="33" t="s">
        <v>27</v>
      </c>
      <c r="P7" s="33" t="s">
        <v>138</v>
      </c>
      <c r="Q7" s="37" t="s">
        <v>139</v>
      </c>
      <c r="R7" s="33" t="s">
        <v>138</v>
      </c>
      <c r="S7" s="33" t="s">
        <v>30</v>
      </c>
      <c r="T7" s="33"/>
    </row>
    <row r="8" spans="1:20" ht="152.25">
      <c r="A8" s="6">
        <v>2023</v>
      </c>
      <c r="B8" s="6" t="s">
        <v>192</v>
      </c>
      <c r="C8" s="7" t="s">
        <v>21</v>
      </c>
      <c r="D8" s="58" t="s">
        <v>193</v>
      </c>
      <c r="E8" s="6" t="s">
        <v>69</v>
      </c>
      <c r="F8" s="62" t="s">
        <v>184</v>
      </c>
      <c r="G8" s="8">
        <v>45026</v>
      </c>
      <c r="H8" s="8">
        <v>46852</v>
      </c>
      <c r="I8" s="6" t="s">
        <v>102</v>
      </c>
      <c r="J8" s="9">
        <f ca="1">TODAY()</f>
        <v>45400</v>
      </c>
      <c r="K8" s="10">
        <f ca="1">+H8-J8</f>
        <v>1452</v>
      </c>
      <c r="L8" s="10">
        <f ca="1">((K8*1)/30)</f>
        <v>48.4</v>
      </c>
      <c r="M8" s="13" t="s">
        <v>26</v>
      </c>
      <c r="N8" s="6"/>
      <c r="O8" s="6" t="s">
        <v>27</v>
      </c>
      <c r="P8" s="6" t="s">
        <v>194</v>
      </c>
      <c r="Q8" s="55" t="s">
        <v>195</v>
      </c>
      <c r="R8" s="6" t="s">
        <v>194</v>
      </c>
      <c r="S8" s="6" t="s">
        <v>30</v>
      </c>
      <c r="T8" s="6"/>
    </row>
    <row r="9" spans="1:20" ht="76.5">
      <c r="A9" s="33">
        <v>2023</v>
      </c>
      <c r="B9" s="33" t="s">
        <v>199</v>
      </c>
      <c r="C9" s="7" t="s">
        <v>21</v>
      </c>
      <c r="D9" s="58" t="s">
        <v>200</v>
      </c>
      <c r="E9" s="33" t="s">
        <v>69</v>
      </c>
      <c r="F9" s="62" t="s">
        <v>184</v>
      </c>
      <c r="G9" s="40">
        <v>44999</v>
      </c>
      <c r="H9" s="40">
        <v>46825</v>
      </c>
      <c r="I9" s="33" t="s">
        <v>180</v>
      </c>
      <c r="J9" s="9">
        <f ca="1">TODAY()</f>
        <v>45400</v>
      </c>
      <c r="K9" s="10">
        <f ca="1">+H9-J9</f>
        <v>1425</v>
      </c>
      <c r="L9" s="10">
        <f ca="1">((K9*1)/30)</f>
        <v>47.5</v>
      </c>
      <c r="M9" s="13" t="s">
        <v>26</v>
      </c>
      <c r="N9" s="33"/>
      <c r="O9" s="33" t="s">
        <v>27</v>
      </c>
      <c r="P9" s="33" t="s">
        <v>201</v>
      </c>
      <c r="Q9" s="37" t="s">
        <v>202</v>
      </c>
      <c r="R9" s="33"/>
      <c r="S9" s="33" t="s">
        <v>30</v>
      </c>
      <c r="T9" s="33"/>
    </row>
    <row r="10" spans="1:20" ht="91.5">
      <c r="A10" s="6">
        <v>2022</v>
      </c>
      <c r="B10" s="6" t="s">
        <v>223</v>
      </c>
      <c r="C10" s="7" t="s">
        <v>21</v>
      </c>
      <c r="D10" s="6" t="s">
        <v>224</v>
      </c>
      <c r="E10" s="7" t="s">
        <v>69</v>
      </c>
      <c r="F10" s="7" t="s">
        <v>210</v>
      </c>
      <c r="G10" s="63">
        <v>44858</v>
      </c>
      <c r="H10" s="63"/>
      <c r="I10" s="6"/>
      <c r="J10" s="9">
        <f ca="1">TODAY()</f>
        <v>45400</v>
      </c>
      <c r="K10" s="10">
        <f ca="1">+H10-J10</f>
        <v>-45400</v>
      </c>
      <c r="L10" s="10">
        <f ca="1">((K10*1)/30)</f>
        <v>-1513.3333333333333</v>
      </c>
      <c r="M10" s="13" t="s">
        <v>26</v>
      </c>
      <c r="N10" s="6" t="s">
        <v>218</v>
      </c>
      <c r="O10" s="6" t="s">
        <v>109</v>
      </c>
      <c r="P10" s="6"/>
      <c r="Q10" s="6"/>
      <c r="R10" s="6"/>
      <c r="S10" s="6"/>
      <c r="T10" s="6"/>
    </row>
    <row r="11" spans="1:20" ht="91.5">
      <c r="A11" s="6">
        <v>2021</v>
      </c>
      <c r="B11" s="6" t="s">
        <v>365</v>
      </c>
      <c r="C11" s="7" t="s">
        <v>21</v>
      </c>
      <c r="D11" s="6" t="s">
        <v>366</v>
      </c>
      <c r="E11" s="7" t="s">
        <v>69</v>
      </c>
      <c r="F11" s="7" t="s">
        <v>210</v>
      </c>
      <c r="G11" s="63">
        <v>44519</v>
      </c>
      <c r="H11" s="6"/>
      <c r="I11" s="6"/>
      <c r="J11" s="9">
        <f ca="1">TODAY()</f>
        <v>45400</v>
      </c>
      <c r="K11" s="10">
        <f ca="1">+H11-J11</f>
        <v>-45400</v>
      </c>
      <c r="L11" s="10">
        <f ca="1">((K11*1)/30)</f>
        <v>-1513.3333333333333</v>
      </c>
      <c r="M11" s="13" t="s">
        <v>26</v>
      </c>
      <c r="N11" s="6"/>
      <c r="O11" s="6" t="s">
        <v>109</v>
      </c>
      <c r="P11" s="6"/>
      <c r="Q11" s="6"/>
      <c r="R11" s="6"/>
      <c r="S11" s="6"/>
      <c r="T11" s="6"/>
    </row>
    <row r="12" spans="1:20" ht="91.5">
      <c r="A12" s="6">
        <v>2021</v>
      </c>
      <c r="B12" s="6" t="s">
        <v>403</v>
      </c>
      <c r="C12" s="7" t="s">
        <v>21</v>
      </c>
      <c r="D12" s="6" t="s">
        <v>404</v>
      </c>
      <c r="E12" s="7" t="s">
        <v>69</v>
      </c>
      <c r="F12" s="7" t="s">
        <v>210</v>
      </c>
      <c r="G12" s="9">
        <v>44418</v>
      </c>
      <c r="H12" s="63"/>
      <c r="I12" s="6"/>
      <c r="J12" s="9">
        <f ca="1">TODAY()</f>
        <v>45400</v>
      </c>
      <c r="K12" s="10">
        <f ca="1">+H12-J12</f>
        <v>-45400</v>
      </c>
      <c r="L12" s="10">
        <f ca="1">((K12*1)/30)</f>
        <v>-1513.3333333333333</v>
      </c>
      <c r="M12" s="13" t="s">
        <v>26</v>
      </c>
      <c r="N12" s="6"/>
      <c r="O12" s="6" t="s">
        <v>109</v>
      </c>
      <c r="P12" s="6" t="s">
        <v>405</v>
      </c>
      <c r="Q12" s="6"/>
      <c r="R12" s="6"/>
      <c r="S12" s="6" t="s">
        <v>406</v>
      </c>
      <c r="T12" s="6"/>
    </row>
    <row r="13" spans="1:20" ht="91.5">
      <c r="A13" s="6">
        <v>2021</v>
      </c>
      <c r="B13" s="6" t="s">
        <v>411</v>
      </c>
      <c r="C13" s="7" t="s">
        <v>21</v>
      </c>
      <c r="D13" s="6" t="s">
        <v>412</v>
      </c>
      <c r="E13" s="7" t="s">
        <v>413</v>
      </c>
      <c r="F13" s="7" t="s">
        <v>210</v>
      </c>
      <c r="G13" s="9">
        <v>44378</v>
      </c>
      <c r="H13" s="63">
        <v>46203</v>
      </c>
      <c r="I13" s="6" t="s">
        <v>180</v>
      </c>
      <c r="J13" s="9">
        <f ca="1">TODAY()</f>
        <v>45400</v>
      </c>
      <c r="K13" s="10">
        <f ca="1">+H13-J13</f>
        <v>803</v>
      </c>
      <c r="L13" s="10">
        <f ca="1">((K13*1)/30)</f>
        <v>26.766666666666666</v>
      </c>
      <c r="M13" s="13" t="s">
        <v>26</v>
      </c>
      <c r="N13" s="6" t="s">
        <v>218</v>
      </c>
      <c r="O13" s="6" t="s">
        <v>109</v>
      </c>
      <c r="P13" s="6" t="s">
        <v>414</v>
      </c>
      <c r="Q13" s="6"/>
      <c r="R13" s="6"/>
      <c r="S13" s="6"/>
      <c r="T13" s="6"/>
    </row>
    <row r="14" spans="1:20" ht="91.5">
      <c r="A14" s="6">
        <v>2021</v>
      </c>
      <c r="B14" s="6" t="s">
        <v>439</v>
      </c>
      <c r="C14" s="7" t="s">
        <v>21</v>
      </c>
      <c r="D14" s="6" t="s">
        <v>440</v>
      </c>
      <c r="E14" s="7" t="s">
        <v>69</v>
      </c>
      <c r="F14" s="7" t="s">
        <v>210</v>
      </c>
      <c r="G14" s="9">
        <v>44330</v>
      </c>
      <c r="H14" s="9"/>
      <c r="I14" s="6" t="s">
        <v>180</v>
      </c>
      <c r="J14" s="9">
        <f ca="1">TODAY()</f>
        <v>45400</v>
      </c>
      <c r="K14" s="10">
        <f ca="1">+H14-J14</f>
        <v>-45400</v>
      </c>
      <c r="L14" s="10">
        <f ca="1">((K14*1)/30)</f>
        <v>-1513.3333333333333</v>
      </c>
      <c r="M14" s="13" t="s">
        <v>26</v>
      </c>
      <c r="N14" s="6" t="s">
        <v>218</v>
      </c>
      <c r="O14" s="6" t="s">
        <v>109</v>
      </c>
      <c r="P14" s="6" t="s">
        <v>414</v>
      </c>
      <c r="Q14" s="65" t="s">
        <v>441</v>
      </c>
      <c r="R14" s="6"/>
      <c r="S14" s="6"/>
      <c r="T14" s="6"/>
    </row>
    <row r="15" spans="1:20" ht="91.5">
      <c r="A15" s="6">
        <v>2021</v>
      </c>
      <c r="B15" s="6" t="s">
        <v>462</v>
      </c>
      <c r="C15" s="7" t="s">
        <v>21</v>
      </c>
      <c r="D15" s="6" t="s">
        <v>463</v>
      </c>
      <c r="E15" s="7" t="s">
        <v>69</v>
      </c>
      <c r="F15" s="7" t="s">
        <v>210</v>
      </c>
      <c r="G15" s="63">
        <v>44278</v>
      </c>
      <c r="H15" s="63"/>
      <c r="I15" s="6" t="s">
        <v>217</v>
      </c>
      <c r="J15" s="9">
        <f ca="1">TODAY()</f>
        <v>45400</v>
      </c>
      <c r="K15" s="10">
        <f ca="1">+H15-J15</f>
        <v>-45400</v>
      </c>
      <c r="L15" s="10">
        <f ca="1">((K15*1)/30)</f>
        <v>-1513.3333333333333</v>
      </c>
      <c r="M15" s="13" t="s">
        <v>26</v>
      </c>
      <c r="N15" s="6" t="s">
        <v>218</v>
      </c>
      <c r="O15" s="6" t="s">
        <v>109</v>
      </c>
      <c r="P15" s="6" t="s">
        <v>414</v>
      </c>
      <c r="Q15" s="6"/>
      <c r="R15" s="6"/>
      <c r="S15" s="6"/>
      <c r="T15" s="6"/>
    </row>
    <row r="16" spans="1:20" ht="91.5">
      <c r="A16" s="6">
        <v>2021</v>
      </c>
      <c r="B16" s="6" t="s">
        <v>520</v>
      </c>
      <c r="C16" s="67" t="s">
        <v>21</v>
      </c>
      <c r="D16" s="6" t="s">
        <v>521</v>
      </c>
      <c r="E16" s="7" t="s">
        <v>413</v>
      </c>
      <c r="F16" s="7" t="s">
        <v>210</v>
      </c>
      <c r="G16" s="63">
        <v>44228</v>
      </c>
      <c r="H16" s="9"/>
      <c r="I16" s="66" t="s">
        <v>180</v>
      </c>
      <c r="J16" s="9">
        <f ca="1">TODAY()</f>
        <v>45400</v>
      </c>
      <c r="K16" s="10">
        <f ca="1">+H16-J16</f>
        <v>-45400</v>
      </c>
      <c r="L16" s="10">
        <f ca="1">((K16*1)/30)</f>
        <v>-1513.3333333333333</v>
      </c>
      <c r="M16" s="13" t="s">
        <v>26</v>
      </c>
      <c r="N16" s="66" t="s">
        <v>218</v>
      </c>
      <c r="O16" s="66" t="s">
        <v>109</v>
      </c>
      <c r="P16" s="6" t="s">
        <v>414</v>
      </c>
      <c r="Q16" s="6"/>
      <c r="R16" s="6"/>
      <c r="S16" s="6"/>
      <c r="T16" s="6"/>
    </row>
    <row r="17" spans="1:20" ht="91.5">
      <c r="A17" s="6">
        <v>2020</v>
      </c>
      <c r="B17" s="6" t="s">
        <v>546</v>
      </c>
      <c r="C17" s="7" t="s">
        <v>547</v>
      </c>
      <c r="D17" s="6" t="s">
        <v>548</v>
      </c>
      <c r="E17" s="7" t="s">
        <v>413</v>
      </c>
      <c r="F17" s="7" t="s">
        <v>549</v>
      </c>
      <c r="G17" s="6">
        <v>0</v>
      </c>
      <c r="H17" s="7">
        <v>0</v>
      </c>
      <c r="I17" s="6">
        <v>0</v>
      </c>
      <c r="J17" s="9">
        <f ca="1">TODAY()</f>
        <v>45400</v>
      </c>
      <c r="K17" s="10">
        <f ca="1">+H17-J17</f>
        <v>-45400</v>
      </c>
      <c r="L17" s="10">
        <f ca="1">((K17*1)/30)</f>
        <v>-1513.3333333333333</v>
      </c>
      <c r="M17" s="13" t="s">
        <v>26</v>
      </c>
      <c r="N17" s="6"/>
      <c r="O17" s="6" t="s">
        <v>109</v>
      </c>
      <c r="P17" s="6" t="s">
        <v>414</v>
      </c>
      <c r="Q17" s="6"/>
      <c r="R17" s="6"/>
      <c r="S17" s="6"/>
      <c r="T17" s="6"/>
    </row>
    <row r="18" spans="1:20" ht="91.5">
      <c r="A18" s="6">
        <v>2020</v>
      </c>
      <c r="B18" s="6" t="s">
        <v>559</v>
      </c>
      <c r="C18" s="7" t="s">
        <v>21</v>
      </c>
      <c r="D18" s="6" t="s">
        <v>560</v>
      </c>
      <c r="E18" s="7" t="s">
        <v>69</v>
      </c>
      <c r="F18" s="7" t="s">
        <v>210</v>
      </c>
      <c r="G18" s="6"/>
      <c r="H18" s="6"/>
      <c r="I18" s="6"/>
      <c r="J18" s="9">
        <f ca="1">TODAY()</f>
        <v>45400</v>
      </c>
      <c r="K18" s="10">
        <f ca="1">+H18-J18</f>
        <v>-45400</v>
      </c>
      <c r="L18" s="10">
        <f ca="1">((K18*1)/30)</f>
        <v>-1513.3333333333333</v>
      </c>
      <c r="M18" s="13" t="s">
        <v>26</v>
      </c>
      <c r="N18" s="6"/>
      <c r="O18" s="6" t="s">
        <v>109</v>
      </c>
      <c r="P18" s="6" t="s">
        <v>561</v>
      </c>
      <c r="Q18" s="6"/>
      <c r="R18" s="6"/>
      <c r="S18" s="6"/>
      <c r="T18" s="6"/>
    </row>
    <row r="19" spans="1:20" ht="91.5">
      <c r="A19" s="6">
        <v>2020</v>
      </c>
      <c r="B19" s="6" t="s">
        <v>568</v>
      </c>
      <c r="C19" s="7" t="s">
        <v>21</v>
      </c>
      <c r="D19" s="6" t="s">
        <v>569</v>
      </c>
      <c r="E19" s="7" t="s">
        <v>69</v>
      </c>
      <c r="F19" s="7" t="s">
        <v>210</v>
      </c>
      <c r="G19" s="6"/>
      <c r="H19" s="6"/>
      <c r="I19" s="6"/>
      <c r="J19" s="9">
        <f ca="1">TODAY()</f>
        <v>45400</v>
      </c>
      <c r="K19" s="10">
        <f ca="1">+H19-J19</f>
        <v>-45400</v>
      </c>
      <c r="L19" s="10">
        <f ca="1">((K19*1)/30)</f>
        <v>-1513.3333333333333</v>
      </c>
      <c r="M19" s="13" t="s">
        <v>26</v>
      </c>
      <c r="N19" s="6"/>
      <c r="O19" s="6" t="s">
        <v>109</v>
      </c>
      <c r="P19" s="6"/>
      <c r="Q19" s="6"/>
      <c r="R19" s="6"/>
      <c r="S19" s="6"/>
      <c r="T19" s="6"/>
    </row>
    <row r="20" spans="1:20" ht="91.5">
      <c r="A20" s="66">
        <v>2020</v>
      </c>
      <c r="B20" s="66" t="s">
        <v>572</v>
      </c>
      <c r="C20" s="67" t="s">
        <v>21</v>
      </c>
      <c r="D20" s="6" t="s">
        <v>573</v>
      </c>
      <c r="E20" s="7" t="s">
        <v>69</v>
      </c>
      <c r="F20" s="7" t="s">
        <v>210</v>
      </c>
      <c r="G20" s="63">
        <v>44139</v>
      </c>
      <c r="H20" s="6"/>
      <c r="I20" s="6"/>
      <c r="J20" s="9">
        <f ca="1">TODAY()</f>
        <v>45400</v>
      </c>
      <c r="K20" s="10">
        <f ca="1">+H20-J20</f>
        <v>-45400</v>
      </c>
      <c r="L20" s="10">
        <f ca="1">((K20*1)/30)</f>
        <v>-1513.3333333333333</v>
      </c>
      <c r="M20" s="13" t="s">
        <v>26</v>
      </c>
      <c r="N20" s="6"/>
      <c r="O20" s="6" t="s">
        <v>109</v>
      </c>
      <c r="P20" s="6" t="s">
        <v>574</v>
      </c>
      <c r="Q20" s="6"/>
      <c r="R20" s="6"/>
      <c r="S20" s="6"/>
      <c r="T20" s="6"/>
    </row>
    <row r="21" spans="1:20" ht="91.5">
      <c r="A21" s="74">
        <v>2020</v>
      </c>
      <c r="B21" s="74"/>
      <c r="C21" s="75" t="s">
        <v>21</v>
      </c>
      <c r="D21" s="74" t="s">
        <v>590</v>
      </c>
      <c r="E21" s="75" t="s">
        <v>413</v>
      </c>
      <c r="F21" s="75" t="s">
        <v>210</v>
      </c>
      <c r="G21" s="76"/>
      <c r="H21" s="74"/>
      <c r="I21" s="74"/>
      <c r="J21" s="9">
        <f ca="1">TODAY()</f>
        <v>45400</v>
      </c>
      <c r="K21" s="10">
        <f ca="1">+H21-J21</f>
        <v>-45400</v>
      </c>
      <c r="L21" s="10">
        <f ca="1">((K21*1)/30)</f>
        <v>-1513.3333333333333</v>
      </c>
      <c r="M21" s="13" t="s">
        <v>26</v>
      </c>
      <c r="N21" s="74"/>
      <c r="O21" s="74" t="s">
        <v>109</v>
      </c>
      <c r="P21" s="74"/>
      <c r="Q21" s="74"/>
      <c r="R21" s="74"/>
      <c r="S21" s="74"/>
      <c r="T21" s="6"/>
    </row>
    <row r="22" spans="1:20" ht="91.5">
      <c r="A22" s="6">
        <v>2020</v>
      </c>
      <c r="B22" s="6"/>
      <c r="C22" s="7" t="s">
        <v>21</v>
      </c>
      <c r="D22" s="6" t="s">
        <v>606</v>
      </c>
      <c r="E22" s="7" t="s">
        <v>69</v>
      </c>
      <c r="F22" s="7" t="s">
        <v>210</v>
      </c>
      <c r="G22" s="6"/>
      <c r="H22" s="6"/>
      <c r="I22" s="6"/>
      <c r="J22" s="9">
        <f ca="1">TODAY()</f>
        <v>45400</v>
      </c>
      <c r="K22" s="10">
        <f ca="1">+H22-J22</f>
        <v>-45400</v>
      </c>
      <c r="L22" s="10">
        <f ca="1">((K22*1)/30)</f>
        <v>-1513.3333333333333</v>
      </c>
      <c r="M22" s="13" t="s">
        <v>26</v>
      </c>
      <c r="N22" s="6"/>
      <c r="O22" s="6" t="s">
        <v>109</v>
      </c>
      <c r="P22" s="6"/>
      <c r="Q22" s="6"/>
      <c r="R22" s="6"/>
      <c r="S22" s="6"/>
      <c r="T22" s="6"/>
    </row>
    <row r="23" spans="1:20" ht="91.5">
      <c r="A23" s="6">
        <v>2020</v>
      </c>
      <c r="B23" s="6" t="s">
        <v>623</v>
      </c>
      <c r="C23" s="7" t="s">
        <v>21</v>
      </c>
      <c r="D23" s="6" t="s">
        <v>624</v>
      </c>
      <c r="E23" s="7" t="s">
        <v>69</v>
      </c>
      <c r="F23" s="7" t="s">
        <v>210</v>
      </c>
      <c r="G23" s="63">
        <v>44068</v>
      </c>
      <c r="H23" s="9"/>
      <c r="I23" s="7" t="s">
        <v>180</v>
      </c>
      <c r="J23" s="9">
        <f ca="1">TODAY()</f>
        <v>45400</v>
      </c>
      <c r="K23" s="10">
        <f ca="1">+H23-J23</f>
        <v>-45400</v>
      </c>
      <c r="L23" s="10">
        <f ca="1">((K23*1)/30)</f>
        <v>-1513.3333333333333</v>
      </c>
      <c r="M23" s="13" t="s">
        <v>26</v>
      </c>
      <c r="N23" s="7" t="s">
        <v>149</v>
      </c>
      <c r="O23" s="7" t="s">
        <v>109</v>
      </c>
      <c r="P23" s="6" t="s">
        <v>414</v>
      </c>
      <c r="Q23" s="6"/>
      <c r="R23" s="6"/>
      <c r="S23" s="6"/>
      <c r="T23" s="6"/>
    </row>
    <row r="24" spans="1:20" ht="107.25">
      <c r="A24" s="78">
        <v>2020</v>
      </c>
      <c r="B24" s="78" t="s">
        <v>632</v>
      </c>
      <c r="C24" s="78" t="s">
        <v>633</v>
      </c>
      <c r="D24" s="79" t="s">
        <v>634</v>
      </c>
      <c r="E24" s="78" t="s">
        <v>69</v>
      </c>
      <c r="F24" s="78" t="s">
        <v>635</v>
      </c>
      <c r="G24" s="79"/>
      <c r="H24" s="78"/>
      <c r="I24" s="78"/>
      <c r="J24" s="9">
        <f ca="1">TODAY()</f>
        <v>45400</v>
      </c>
      <c r="K24" s="10">
        <f ca="1">+H24-J24</f>
        <v>-45400</v>
      </c>
      <c r="L24" s="10">
        <f ca="1">((K24*1)/30)</f>
        <v>-1513.3333333333333</v>
      </c>
      <c r="M24" s="13" t="s">
        <v>26</v>
      </c>
      <c r="N24" s="78"/>
      <c r="O24" s="78" t="s">
        <v>109</v>
      </c>
      <c r="P24" s="79"/>
      <c r="Q24" s="79"/>
      <c r="R24" s="79" t="s">
        <v>636</v>
      </c>
      <c r="S24" s="79"/>
      <c r="T24" s="6"/>
    </row>
    <row r="25" spans="1:20" ht="107.25">
      <c r="A25" s="78">
        <v>2020</v>
      </c>
      <c r="B25" s="78" t="s">
        <v>637</v>
      </c>
      <c r="C25" s="78" t="s">
        <v>21</v>
      </c>
      <c r="D25" s="79" t="s">
        <v>638</v>
      </c>
      <c r="E25" s="78" t="s">
        <v>413</v>
      </c>
      <c r="F25" s="78" t="s">
        <v>210</v>
      </c>
      <c r="G25" s="79"/>
      <c r="H25" s="78"/>
      <c r="I25" s="78"/>
      <c r="J25" s="9">
        <f ca="1">TODAY()</f>
        <v>45400</v>
      </c>
      <c r="K25" s="10">
        <f ca="1">+H25-J25</f>
        <v>-45400</v>
      </c>
      <c r="L25" s="10">
        <f ca="1">((K25*1)/30)</f>
        <v>-1513.3333333333333</v>
      </c>
      <c r="M25" s="13" t="s">
        <v>26</v>
      </c>
      <c r="N25" s="78"/>
      <c r="O25" s="78" t="s">
        <v>109</v>
      </c>
      <c r="P25" s="79"/>
      <c r="Q25" s="79"/>
      <c r="R25" s="79" t="s">
        <v>636</v>
      </c>
      <c r="S25" s="79"/>
      <c r="T25" s="6"/>
    </row>
    <row r="26" spans="1:20" ht="91.5">
      <c r="A26" s="7">
        <v>2020</v>
      </c>
      <c r="B26" s="7">
        <v>8</v>
      </c>
      <c r="C26" s="77" t="s">
        <v>21</v>
      </c>
      <c r="D26" s="6" t="s">
        <v>506</v>
      </c>
      <c r="E26" s="7" t="s">
        <v>69</v>
      </c>
      <c r="F26" s="7" t="s">
        <v>210</v>
      </c>
      <c r="G26" s="6"/>
      <c r="H26" s="7"/>
      <c r="I26" s="7"/>
      <c r="J26" s="9">
        <f ca="1">TODAY()</f>
        <v>45400</v>
      </c>
      <c r="K26" s="10">
        <f ca="1">+H26-J26</f>
        <v>-45400</v>
      </c>
      <c r="L26" s="10">
        <f ca="1">((K26*1)/30)</f>
        <v>-1513.3333333333333</v>
      </c>
      <c r="M26" s="13" t="s">
        <v>26</v>
      </c>
      <c r="N26" s="7"/>
      <c r="O26" s="7" t="s">
        <v>109</v>
      </c>
      <c r="P26" s="6"/>
      <c r="Q26" s="6"/>
      <c r="R26" s="6"/>
      <c r="S26" s="6"/>
      <c r="T26" s="6"/>
    </row>
    <row r="27" spans="1:20" ht="91.5">
      <c r="A27" s="7">
        <v>2020</v>
      </c>
      <c r="B27" s="7">
        <v>7</v>
      </c>
      <c r="C27" s="77" t="s">
        <v>21</v>
      </c>
      <c r="D27" s="6" t="s">
        <v>645</v>
      </c>
      <c r="E27" s="7" t="s">
        <v>413</v>
      </c>
      <c r="F27" s="7" t="s">
        <v>210</v>
      </c>
      <c r="G27" s="6"/>
      <c r="H27" s="7"/>
      <c r="I27" s="7"/>
      <c r="J27" s="9">
        <f ca="1">TODAY()</f>
        <v>45400</v>
      </c>
      <c r="K27" s="10">
        <f ca="1">+H27-J27</f>
        <v>-45400</v>
      </c>
      <c r="L27" s="10">
        <f ca="1">((K27*1)/30)</f>
        <v>-1513.3333333333333</v>
      </c>
      <c r="M27" s="13" t="s">
        <v>26</v>
      </c>
      <c r="N27" s="7"/>
      <c r="O27" s="7" t="s">
        <v>109</v>
      </c>
      <c r="P27" s="6"/>
      <c r="Q27" s="6"/>
      <c r="R27" s="6"/>
      <c r="S27" s="6"/>
      <c r="T27" s="79"/>
    </row>
    <row r="28" spans="1:20" ht="107.25">
      <c r="A28" s="7">
        <v>2020</v>
      </c>
      <c r="B28" s="7">
        <v>6</v>
      </c>
      <c r="C28" s="7" t="s">
        <v>633</v>
      </c>
      <c r="D28" s="6" t="s">
        <v>646</v>
      </c>
      <c r="E28" s="7" t="s">
        <v>69</v>
      </c>
      <c r="F28" s="7" t="s">
        <v>635</v>
      </c>
      <c r="G28" s="6"/>
      <c r="H28" s="7"/>
      <c r="I28" s="7"/>
      <c r="J28" s="9">
        <f ca="1">TODAY()</f>
        <v>45400</v>
      </c>
      <c r="K28" s="10">
        <f ca="1">+H28-J28</f>
        <v>-45400</v>
      </c>
      <c r="L28" s="10">
        <f ca="1">((K28*1)/30)</f>
        <v>-1513.3333333333333</v>
      </c>
      <c r="M28" s="13" t="s">
        <v>26</v>
      </c>
      <c r="N28" s="7"/>
      <c r="O28" s="7" t="s">
        <v>109</v>
      </c>
      <c r="P28" s="6"/>
      <c r="Q28" s="6"/>
      <c r="R28" s="6" t="s">
        <v>636</v>
      </c>
      <c r="S28" s="6"/>
      <c r="T28" s="79"/>
    </row>
    <row r="29" spans="1:20" ht="121.5">
      <c r="A29" s="7">
        <v>2020</v>
      </c>
      <c r="B29" s="7">
        <v>5</v>
      </c>
      <c r="C29" s="77" t="s">
        <v>484</v>
      </c>
      <c r="D29" s="6" t="s">
        <v>647</v>
      </c>
      <c r="E29" s="7" t="s">
        <v>69</v>
      </c>
      <c r="F29" s="7" t="s">
        <v>644</v>
      </c>
      <c r="G29" s="6"/>
      <c r="H29" s="7"/>
      <c r="I29" s="7"/>
      <c r="J29" s="9">
        <f ca="1">TODAY()</f>
        <v>45400</v>
      </c>
      <c r="K29" s="10">
        <f ca="1">+H29-J29</f>
        <v>-45400</v>
      </c>
      <c r="L29" s="10">
        <f ca="1">((K29*1)/30)</f>
        <v>-1513.3333333333333</v>
      </c>
      <c r="M29" s="13" t="s">
        <v>26</v>
      </c>
      <c r="N29" s="7"/>
      <c r="O29" s="7" t="s">
        <v>109</v>
      </c>
      <c r="P29" s="6"/>
      <c r="Q29" s="6"/>
      <c r="R29" s="6" t="s">
        <v>636</v>
      </c>
      <c r="S29" s="6"/>
      <c r="T29" s="6"/>
    </row>
    <row r="30" spans="1:20" ht="76.5">
      <c r="A30" s="7">
        <v>2018</v>
      </c>
      <c r="B30" s="7">
        <v>25</v>
      </c>
      <c r="C30" s="77" t="s">
        <v>21</v>
      </c>
      <c r="D30" s="6" t="s">
        <v>740</v>
      </c>
      <c r="E30" s="7" t="s">
        <v>69</v>
      </c>
      <c r="F30" s="7" t="s">
        <v>741</v>
      </c>
      <c r="G30" s="63"/>
      <c r="I30" s="7" t="s">
        <v>102</v>
      </c>
      <c r="J30" s="9">
        <f ca="1">TODAY()</f>
        <v>45400</v>
      </c>
      <c r="K30" s="10">
        <f ca="1">+G31-J30</f>
        <v>-45400</v>
      </c>
      <c r="L30" s="10">
        <f ca="1">((K30*1)/30)</f>
        <v>-1513.3333333333333</v>
      </c>
      <c r="M30" s="13" t="s">
        <v>26</v>
      </c>
      <c r="N30" s="7" t="s">
        <v>149</v>
      </c>
      <c r="O30" s="7" t="s">
        <v>109</v>
      </c>
      <c r="P30" s="52"/>
      <c r="Q30" s="80" t="s">
        <v>742</v>
      </c>
      <c r="R30" s="7"/>
      <c r="S30" s="7" t="s">
        <v>406</v>
      </c>
      <c r="T30" s="77"/>
    </row>
    <row r="31" spans="1:20" ht="121.5">
      <c r="A31" s="6">
        <v>2018</v>
      </c>
      <c r="B31" s="6">
        <v>17</v>
      </c>
      <c r="C31" s="77" t="s">
        <v>21</v>
      </c>
      <c r="D31" s="6" t="s">
        <v>760</v>
      </c>
      <c r="E31" s="7"/>
      <c r="F31" s="7"/>
      <c r="G31" s="6"/>
      <c r="H31" s="7"/>
      <c r="I31" s="7"/>
      <c r="J31" s="9">
        <f ca="1">TODAY()</f>
        <v>45400</v>
      </c>
      <c r="K31" s="10">
        <f ca="1">+H31-J31</f>
        <v>-45400</v>
      </c>
      <c r="L31" s="10">
        <f ca="1">((K31*1)/30)</f>
        <v>-1513.3333333333333</v>
      </c>
      <c r="M31" s="13" t="s">
        <v>26</v>
      </c>
      <c r="N31" s="7"/>
      <c r="O31" s="6" t="s">
        <v>109</v>
      </c>
      <c r="P31" s="6"/>
      <c r="Q31" s="80" t="s">
        <v>744</v>
      </c>
      <c r="R31" s="6" t="s">
        <v>761</v>
      </c>
      <c r="S31" s="6"/>
      <c r="T31" s="77"/>
    </row>
    <row r="32" spans="1:20" ht="121.5">
      <c r="A32" s="6">
        <v>2018</v>
      </c>
      <c r="B32" s="6">
        <v>16</v>
      </c>
      <c r="C32" s="77" t="s">
        <v>21</v>
      </c>
      <c r="D32" s="6" t="s">
        <v>762</v>
      </c>
      <c r="E32" s="7"/>
      <c r="F32" s="7"/>
      <c r="G32" s="6"/>
      <c r="H32" s="7"/>
      <c r="I32" s="7"/>
      <c r="J32" s="9">
        <f ca="1">TODAY()</f>
        <v>45400</v>
      </c>
      <c r="K32" s="10">
        <f ca="1">+H32-J32</f>
        <v>-45400</v>
      </c>
      <c r="L32" s="10">
        <f ca="1">((K32*1)/30)</f>
        <v>-1513.3333333333333</v>
      </c>
      <c r="M32" s="13" t="s">
        <v>26</v>
      </c>
      <c r="N32" s="7"/>
      <c r="O32" s="6" t="s">
        <v>109</v>
      </c>
      <c r="P32" s="6"/>
      <c r="Q32" s="80" t="s">
        <v>763</v>
      </c>
      <c r="R32" s="6" t="s">
        <v>761</v>
      </c>
      <c r="S32" s="6"/>
      <c r="T32" s="77"/>
    </row>
    <row r="33" spans="1:20" ht="121.5">
      <c r="A33" s="6">
        <v>2018</v>
      </c>
      <c r="B33" s="6">
        <v>14</v>
      </c>
      <c r="C33" s="77" t="s">
        <v>21</v>
      </c>
      <c r="D33" s="6" t="s">
        <v>767</v>
      </c>
      <c r="E33" s="7"/>
      <c r="F33" s="7"/>
      <c r="G33" s="6"/>
      <c r="H33" s="7"/>
      <c r="I33" s="7"/>
      <c r="J33" s="9">
        <f ca="1">TODAY()</f>
        <v>45400</v>
      </c>
      <c r="K33" s="10">
        <f ca="1">+H33-J33</f>
        <v>-45400</v>
      </c>
      <c r="L33" s="10">
        <f ca="1">((K33*1)/30)</f>
        <v>-1513.3333333333333</v>
      </c>
      <c r="M33" s="13" t="s">
        <v>26</v>
      </c>
      <c r="N33" s="7"/>
      <c r="O33" s="6" t="s">
        <v>109</v>
      </c>
      <c r="P33" s="6"/>
      <c r="Q33" s="80" t="s">
        <v>768</v>
      </c>
      <c r="R33" s="6" t="s">
        <v>761</v>
      </c>
      <c r="S33" s="6"/>
      <c r="T33" s="68"/>
    </row>
    <row r="34" spans="1:20" ht="121.5">
      <c r="A34" s="6">
        <v>2018</v>
      </c>
      <c r="B34" s="6">
        <v>13</v>
      </c>
      <c r="C34" s="77" t="s">
        <v>21</v>
      </c>
      <c r="D34" s="6" t="s">
        <v>769</v>
      </c>
      <c r="E34" s="7"/>
      <c r="F34" s="7"/>
      <c r="G34" s="6"/>
      <c r="H34" s="7"/>
      <c r="I34" s="7"/>
      <c r="J34" s="9">
        <f ca="1">TODAY()</f>
        <v>45400</v>
      </c>
      <c r="K34" s="10">
        <f ca="1">+H34-J34</f>
        <v>-45400</v>
      </c>
      <c r="L34" s="10">
        <f ca="1">((K34*1)/30)</f>
        <v>-1513.3333333333333</v>
      </c>
      <c r="M34" s="13" t="s">
        <v>26</v>
      </c>
      <c r="N34" s="7"/>
      <c r="O34" s="6" t="s">
        <v>109</v>
      </c>
      <c r="P34" s="6"/>
      <c r="Q34" s="80" t="s">
        <v>770</v>
      </c>
      <c r="R34" s="6" t="s">
        <v>761</v>
      </c>
      <c r="S34" s="6"/>
      <c r="T34" s="77"/>
    </row>
    <row r="35" spans="1:20" ht="107.25">
      <c r="A35" s="6">
        <v>2018</v>
      </c>
      <c r="B35" s="6">
        <v>12</v>
      </c>
      <c r="C35" s="77" t="s">
        <v>21</v>
      </c>
      <c r="D35" s="6" t="s">
        <v>771</v>
      </c>
      <c r="E35" s="7"/>
      <c r="F35" s="7"/>
      <c r="G35" s="6"/>
      <c r="H35" s="7"/>
      <c r="I35" s="7"/>
      <c r="J35" s="9">
        <f ca="1">TODAY()</f>
        <v>45400</v>
      </c>
      <c r="K35" s="10">
        <f ca="1">+H35-J35</f>
        <v>-45400</v>
      </c>
      <c r="L35" s="10">
        <f ca="1">((K35*1)/30)</f>
        <v>-1513.3333333333333</v>
      </c>
      <c r="M35" s="13" t="s">
        <v>26</v>
      </c>
      <c r="N35" s="7"/>
      <c r="O35" s="6" t="s">
        <v>109</v>
      </c>
      <c r="P35" s="6" t="s">
        <v>772</v>
      </c>
      <c r="Q35" s="80" t="s">
        <v>773</v>
      </c>
      <c r="R35" s="6" t="s">
        <v>774</v>
      </c>
      <c r="S35" s="6"/>
      <c r="T35" s="77"/>
    </row>
    <row r="36" spans="1:20" ht="121.5">
      <c r="A36" s="6">
        <v>2018</v>
      </c>
      <c r="B36" s="6">
        <v>11</v>
      </c>
      <c r="C36" s="77" t="s">
        <v>21</v>
      </c>
      <c r="D36" s="6" t="s">
        <v>775</v>
      </c>
      <c r="E36" s="7"/>
      <c r="F36" s="7"/>
      <c r="G36" s="6"/>
      <c r="H36" s="7"/>
      <c r="I36" s="7"/>
      <c r="J36" s="9">
        <f ca="1">TODAY()</f>
        <v>45400</v>
      </c>
      <c r="K36" s="10">
        <f ca="1">+H36-J36</f>
        <v>-45400</v>
      </c>
      <c r="L36" s="10">
        <f ca="1">((K36*1)/30)</f>
        <v>-1513.3333333333333</v>
      </c>
      <c r="M36" s="13" t="s">
        <v>26</v>
      </c>
      <c r="N36" s="7"/>
      <c r="O36" s="6" t="s">
        <v>109</v>
      </c>
      <c r="P36" s="6" t="s">
        <v>776</v>
      </c>
      <c r="Q36" s="80" t="s">
        <v>777</v>
      </c>
      <c r="R36" s="6" t="s">
        <v>761</v>
      </c>
      <c r="S36" s="6" t="s">
        <v>406</v>
      </c>
      <c r="T36" s="77"/>
    </row>
    <row r="37" spans="1:20" ht="91.5">
      <c r="A37" s="6">
        <v>2015</v>
      </c>
      <c r="B37" s="6">
        <v>42</v>
      </c>
      <c r="C37" s="7" t="s">
        <v>21</v>
      </c>
      <c r="D37" s="6" t="s">
        <v>939</v>
      </c>
      <c r="E37" s="7" t="s">
        <v>38</v>
      </c>
      <c r="F37" s="7" t="s">
        <v>940</v>
      </c>
      <c r="G37" s="63"/>
      <c r="H37" s="63"/>
      <c r="I37" s="6" t="s">
        <v>217</v>
      </c>
      <c r="J37" s="9">
        <f ca="1">TODAY()</f>
        <v>45400</v>
      </c>
      <c r="K37" s="10">
        <f ca="1">+H37-J37</f>
        <v>-45400</v>
      </c>
      <c r="L37" s="10">
        <f ca="1">((K37*1)/30)</f>
        <v>-1513.3333333333333</v>
      </c>
      <c r="M37" s="13" t="s">
        <v>26</v>
      </c>
      <c r="N37" s="6"/>
      <c r="O37" s="6" t="s">
        <v>109</v>
      </c>
      <c r="P37" s="6"/>
      <c r="Q37" s="6"/>
      <c r="R37" s="6"/>
      <c r="S37" s="6"/>
      <c r="T37" s="77"/>
    </row>
    <row r="38" spans="1:20" ht="76.5">
      <c r="A38" s="77">
        <v>2014</v>
      </c>
      <c r="B38" s="77">
        <v>17</v>
      </c>
      <c r="C38" s="77" t="s">
        <v>21</v>
      </c>
      <c r="D38" s="5" t="s">
        <v>1049</v>
      </c>
      <c r="E38" s="7" t="s">
        <v>413</v>
      </c>
      <c r="F38" s="77" t="s">
        <v>1050</v>
      </c>
      <c r="G38" s="101"/>
      <c r="H38" s="102"/>
      <c r="I38" s="77" t="s">
        <v>338</v>
      </c>
      <c r="J38" s="9">
        <f ca="1">TODAY()</f>
        <v>45400</v>
      </c>
      <c r="K38" s="10">
        <f ca="1">+H38-J38</f>
        <v>-45400</v>
      </c>
      <c r="L38" s="10">
        <f ca="1">((K38*1)/30)</f>
        <v>-1513.3333333333333</v>
      </c>
      <c r="M38" s="13" t="s">
        <v>26</v>
      </c>
      <c r="N38" s="77" t="s">
        <v>889</v>
      </c>
      <c r="O38" s="77" t="s">
        <v>109</v>
      </c>
      <c r="P38" s="96" t="s">
        <v>1051</v>
      </c>
      <c r="Q38" s="77"/>
      <c r="R38" s="77" t="s">
        <v>932</v>
      </c>
      <c r="S38" s="77" t="s">
        <v>406</v>
      </c>
    </row>
  </sheetData>
  <conditionalFormatting sqref="P7:P9 M2:M38">
    <cfRule type="cellIs" dxfId="17" priority="10" operator="equal">
      <formula>"PROXIMO A VENCER"</formula>
    </cfRule>
    <cfRule type="cellIs" dxfId="16" priority="11" operator="equal">
      <formula>"VENCIDO"</formula>
    </cfRule>
    <cfRule type="cellIs" dxfId="15" priority="12" operator="equal">
      <formula>"ACTIVO"</formula>
    </cfRule>
  </conditionalFormatting>
  <conditionalFormatting sqref="R7">
    <cfRule type="cellIs" dxfId="14" priority="7" operator="equal">
      <formula>"PROXIMO A VENCER"</formula>
    </cfRule>
    <cfRule type="cellIs" dxfId="13" priority="8" operator="equal">
      <formula>"VENCIDO"</formula>
    </cfRule>
    <cfRule type="cellIs" dxfId="12" priority="9" operator="equal">
      <formula>"ACTIVO"</formula>
    </cfRule>
  </conditionalFormatting>
  <conditionalFormatting sqref="R8">
    <cfRule type="cellIs" dxfId="11" priority="4" operator="equal">
      <formula>"PROXIMO A VENCER"</formula>
    </cfRule>
    <cfRule type="cellIs" dxfId="10" priority="5" operator="equal">
      <formula>"VENCIDO"</formula>
    </cfRule>
    <cfRule type="cellIs" dxfId="9" priority="6" operator="equal">
      <formula>"ACTIVO"</formula>
    </cfRule>
  </conditionalFormatting>
  <conditionalFormatting sqref="M1">
    <cfRule type="cellIs" dxfId="8" priority="1" operator="equal">
      <formula>"PROXIMO A VENCER"</formula>
    </cfRule>
    <cfRule type="cellIs" dxfId="7" priority="2" operator="equal">
      <formula>"VENCIDO"</formula>
    </cfRule>
    <cfRule type="cellIs" dxfId="6" priority="3" operator="equal">
      <formula>"ACTIVO"</formula>
    </cfRule>
  </conditionalFormatting>
  <hyperlinks>
    <hyperlink ref="Q4" r:id="rId1" xr:uid="{23F5CFDC-C4E0-4372-BE09-E87FD9063D45}"/>
    <hyperlink ref="Q3" r:id="rId2" xr:uid="{70D75562-234E-4ECA-ADED-8CE708C0F5F6}"/>
    <hyperlink ref="Q2" r:id="rId3" xr:uid="{D471E241-1F08-4426-B7FC-898B7A734654}"/>
    <hyperlink ref="Q7" r:id="rId4" xr:uid="{05C738D2-C1B4-45F6-8319-AD2649F0C2E5}"/>
    <hyperlink ref="Q8" r:id="rId5" xr:uid="{D5F9CF4F-24BB-4136-8FFE-8AF969729B16}"/>
    <hyperlink ref="Q9" r:id="rId6" xr:uid="{3AD536E6-9D61-4EDF-8705-EF82CA93B7D9}"/>
    <hyperlink ref="Q30" r:id="rId7" xr:uid="{F584D8CC-8EB6-42DF-8E4D-81F828506E1F}"/>
    <hyperlink ref="Q32" r:id="rId8" xr:uid="{20472277-9B01-450A-85D3-4216DA7C20AB}"/>
    <hyperlink ref="Q31" r:id="rId9" xr:uid="{B11EF1C4-70DA-4140-AC5B-8619BEC0C48A}"/>
    <hyperlink ref="Q33" r:id="rId10" xr:uid="{87188879-AAB9-4134-A10C-5E000614B54D}"/>
    <hyperlink ref="Q34" r:id="rId11" xr:uid="{BEEF1E21-5CF2-4DA5-8F05-F044A47040F2}"/>
    <hyperlink ref="Q35" r:id="rId12" xr:uid="{E3F0DD94-DDB8-4BB2-A68B-729AB6D7A905}"/>
    <hyperlink ref="Q36" r:id="rId13" xr:uid="{5CF44E2C-9F9E-41CC-AAAC-15EC8A5C941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2D0D5-7FED-4E11-AC72-DD6A77312E8A}">
  <dimension ref="A1:T18"/>
  <sheetViews>
    <sheetView topLeftCell="AE1" workbookViewId="0"/>
  </sheetViews>
  <sheetFormatPr defaultRowHeight="15"/>
  <cols>
    <col min="2" max="2" width="0" hidden="1" customWidth="1"/>
    <col min="3" max="3" width="27.42578125" customWidth="1"/>
    <col min="4" max="4" width="37.7109375" customWidth="1"/>
    <col min="6" max="6" width="65" hidden="1" customWidth="1"/>
    <col min="7" max="8" width="0" hidden="1" customWidth="1"/>
    <col min="10" max="12" width="0" hidden="1" customWidth="1"/>
    <col min="14" max="21" width="0" hidden="1" customWidth="1"/>
  </cols>
  <sheetData>
    <row r="1" spans="1:20" ht="61.5">
      <c r="A1" s="1" t="s">
        <v>0</v>
      </c>
      <c r="B1" s="1" t="s">
        <v>1</v>
      </c>
      <c r="C1" s="2" t="s">
        <v>2</v>
      </c>
      <c r="D1" s="1" t="s">
        <v>3</v>
      </c>
      <c r="E1" s="1" t="s">
        <v>4</v>
      </c>
      <c r="F1" s="2" t="s">
        <v>5</v>
      </c>
      <c r="G1" s="1" t="s">
        <v>6</v>
      </c>
      <c r="H1" s="1" t="s">
        <v>7</v>
      </c>
      <c r="I1" s="1" t="s">
        <v>8</v>
      </c>
      <c r="J1" s="1" t="s">
        <v>9</v>
      </c>
      <c r="K1" s="3" t="s">
        <v>10</v>
      </c>
      <c r="L1" s="3" t="s">
        <v>11</v>
      </c>
      <c r="M1" s="1" t="s">
        <v>12</v>
      </c>
      <c r="N1" s="4" t="s">
        <v>13</v>
      </c>
      <c r="O1" s="1" t="s">
        <v>14</v>
      </c>
      <c r="P1" s="1" t="s">
        <v>15</v>
      </c>
      <c r="Q1" s="1" t="s">
        <v>16</v>
      </c>
      <c r="R1" s="1" t="s">
        <v>17</v>
      </c>
      <c r="S1" s="1" t="s">
        <v>18</v>
      </c>
      <c r="T1" s="5" t="s">
        <v>19</v>
      </c>
    </row>
    <row r="2" spans="1:20" ht="76.5">
      <c r="A2" s="77">
        <v>2019</v>
      </c>
      <c r="B2" s="77">
        <v>24</v>
      </c>
      <c r="C2" s="77" t="s">
        <v>663</v>
      </c>
      <c r="D2" s="5" t="s">
        <v>664</v>
      </c>
      <c r="E2" s="7" t="s">
        <v>413</v>
      </c>
      <c r="F2" s="77" t="s">
        <v>665</v>
      </c>
      <c r="G2" s="82">
        <v>43666</v>
      </c>
      <c r="H2" s="83">
        <v>45492</v>
      </c>
      <c r="I2" s="7" t="s">
        <v>102</v>
      </c>
      <c r="J2" s="9">
        <f ca="1">TODAY()</f>
        <v>45400</v>
      </c>
      <c r="K2" s="10">
        <f ca="1">+H2-J2</f>
        <v>92</v>
      </c>
      <c r="L2" s="10">
        <f ca="1">((K2*1)/30)</f>
        <v>3.0666666666666669</v>
      </c>
      <c r="M2" s="13" t="str">
        <f ca="1">IF(K2&lt;0,"VENCIDO",IF(AND(K2&gt;0,K2&lt;120),"PROXIMO A VENCER","ACTIVO"))</f>
        <v>PROXIMO A VENCER</v>
      </c>
      <c r="N2" s="7"/>
      <c r="O2" s="7" t="s">
        <v>109</v>
      </c>
      <c r="P2" s="7"/>
      <c r="Q2" s="7"/>
      <c r="R2" s="7"/>
      <c r="S2" s="7"/>
    </row>
    <row r="3" spans="1:20" ht="137.25">
      <c r="A3" s="77">
        <v>2019</v>
      </c>
      <c r="B3" s="77">
        <v>22</v>
      </c>
      <c r="C3" s="77" t="s">
        <v>484</v>
      </c>
      <c r="D3" s="5" t="s">
        <v>671</v>
      </c>
      <c r="E3" s="7" t="s">
        <v>69</v>
      </c>
      <c r="F3" s="77" t="s">
        <v>672</v>
      </c>
      <c r="G3" s="82">
        <v>43636</v>
      </c>
      <c r="H3" s="83">
        <v>45462</v>
      </c>
      <c r="I3" s="7" t="s">
        <v>102</v>
      </c>
      <c r="J3" s="9">
        <f ca="1">TODAY()</f>
        <v>45400</v>
      </c>
      <c r="K3" s="10">
        <f ca="1">+H3-J3</f>
        <v>62</v>
      </c>
      <c r="L3" s="10">
        <f ca="1">((K3*1)/30)</f>
        <v>2.0666666666666669</v>
      </c>
      <c r="M3" s="13" t="str">
        <f ca="1">IF(K3&lt;0,"VENCIDO",IF(AND(K3&gt;0,K3&lt;120),"PROXIMO A VENCER","ACTIVO"))</f>
        <v>PROXIMO A VENCER</v>
      </c>
      <c r="N3" s="7" t="s">
        <v>149</v>
      </c>
      <c r="O3" s="7" t="s">
        <v>109</v>
      </c>
      <c r="P3" s="7"/>
      <c r="Q3" s="7"/>
      <c r="R3" s="7"/>
      <c r="S3" s="7"/>
    </row>
    <row r="4" spans="1:20" ht="91.5">
      <c r="A4" s="7">
        <v>2019</v>
      </c>
      <c r="B4" s="7">
        <v>19</v>
      </c>
      <c r="C4" s="77" t="s">
        <v>21</v>
      </c>
      <c r="D4" s="5" t="s">
        <v>681</v>
      </c>
      <c r="E4" s="7" t="s">
        <v>69</v>
      </c>
      <c r="F4" s="77" t="s">
        <v>662</v>
      </c>
      <c r="G4" s="82">
        <v>43606</v>
      </c>
      <c r="H4" s="83">
        <v>45430</v>
      </c>
      <c r="I4" s="7" t="s">
        <v>102</v>
      </c>
      <c r="J4" s="9">
        <f ca="1">TODAY()</f>
        <v>45400</v>
      </c>
      <c r="K4" s="10">
        <f ca="1">+H4-J4</f>
        <v>30</v>
      </c>
      <c r="L4" s="10">
        <f ca="1">((K4*1)/30)</f>
        <v>1</v>
      </c>
      <c r="M4" s="13" t="str">
        <f ca="1">IF(K4&lt;0,"VENCIDO",IF(AND(K4&gt;0,K4&lt;120),"PROXIMO A VENCER","ACTIVO"))</f>
        <v>PROXIMO A VENCER</v>
      </c>
      <c r="N4" s="77" t="s">
        <v>682</v>
      </c>
      <c r="O4" s="7" t="s">
        <v>109</v>
      </c>
      <c r="P4" s="52"/>
      <c r="Q4" s="80" t="s">
        <v>683</v>
      </c>
      <c r="R4" s="7"/>
      <c r="S4" s="7" t="s">
        <v>406</v>
      </c>
    </row>
    <row r="5" spans="1:20" ht="91.5">
      <c r="A5" s="7">
        <v>2019</v>
      </c>
      <c r="B5" s="7">
        <v>18</v>
      </c>
      <c r="C5" s="77" t="s">
        <v>21</v>
      </c>
      <c r="D5" s="5" t="s">
        <v>684</v>
      </c>
      <c r="E5" s="7" t="s">
        <v>413</v>
      </c>
      <c r="F5" s="77" t="s">
        <v>662</v>
      </c>
      <c r="G5" s="82">
        <v>43609</v>
      </c>
      <c r="H5" s="83">
        <v>45435</v>
      </c>
      <c r="I5" s="7" t="s">
        <v>102</v>
      </c>
      <c r="J5" s="9">
        <f ca="1">TODAY()</f>
        <v>45400</v>
      </c>
      <c r="K5" s="10">
        <f ca="1">+H5-J5</f>
        <v>35</v>
      </c>
      <c r="L5" s="10">
        <f ca="1">((K5*1)/30)</f>
        <v>1.1666666666666667</v>
      </c>
      <c r="M5" s="13" t="str">
        <f ca="1">IF(K5&lt;0,"VENCIDO",IF(AND(K5&gt;0,K5&lt;120),"PROXIMO A VENCER","ACTIVO"))</f>
        <v>PROXIMO A VENCER</v>
      </c>
      <c r="N5" s="77" t="s">
        <v>682</v>
      </c>
      <c r="O5" s="7" t="s">
        <v>109</v>
      </c>
      <c r="P5" s="52"/>
      <c r="Q5" s="80" t="s">
        <v>685</v>
      </c>
      <c r="R5" s="7"/>
      <c r="S5" s="7" t="s">
        <v>406</v>
      </c>
    </row>
    <row r="6" spans="1:20" ht="107.25">
      <c r="A6" s="7">
        <v>2019</v>
      </c>
      <c r="B6" s="7">
        <v>17</v>
      </c>
      <c r="C6" s="77" t="s">
        <v>21</v>
      </c>
      <c r="D6" s="5" t="s">
        <v>686</v>
      </c>
      <c r="E6" s="7" t="s">
        <v>69</v>
      </c>
      <c r="F6" s="77" t="s">
        <v>687</v>
      </c>
      <c r="G6" s="82">
        <v>43606</v>
      </c>
      <c r="H6" s="83">
        <v>45432</v>
      </c>
      <c r="I6" s="7" t="s">
        <v>102</v>
      </c>
      <c r="J6" s="9">
        <f ca="1">TODAY()</f>
        <v>45400</v>
      </c>
      <c r="K6" s="10">
        <f ca="1">+H6-J6</f>
        <v>32</v>
      </c>
      <c r="L6" s="10">
        <f ca="1">((K6*1)/30)</f>
        <v>1.0666666666666667</v>
      </c>
      <c r="M6" s="13" t="str">
        <f ca="1">IF(K6&lt;0,"VENCIDO",IF(AND(K6&gt;0,K6&lt;120),"PROXIMO A VENCER","ACTIVO"))</f>
        <v>PROXIMO A VENCER</v>
      </c>
      <c r="N6" s="77" t="s">
        <v>682</v>
      </c>
      <c r="O6" s="7" t="s">
        <v>109</v>
      </c>
      <c r="P6" s="52"/>
      <c r="Q6" s="80" t="s">
        <v>688</v>
      </c>
      <c r="R6" s="7"/>
      <c r="S6" s="7" t="s">
        <v>406</v>
      </c>
    </row>
    <row r="7" spans="1:20" ht="152.25">
      <c r="A7" s="7">
        <v>2019</v>
      </c>
      <c r="B7" s="7">
        <v>16</v>
      </c>
      <c r="C7" s="77" t="s">
        <v>484</v>
      </c>
      <c r="D7" s="5" t="s">
        <v>689</v>
      </c>
      <c r="E7" s="7" t="s">
        <v>69</v>
      </c>
      <c r="F7" s="77" t="s">
        <v>690</v>
      </c>
      <c r="G7" s="82">
        <v>43615</v>
      </c>
      <c r="H7" s="83">
        <v>45441</v>
      </c>
      <c r="I7" s="7" t="s">
        <v>102</v>
      </c>
      <c r="J7" s="9">
        <f ca="1">TODAY()</f>
        <v>45400</v>
      </c>
      <c r="K7" s="10">
        <f ca="1">+H7-J7</f>
        <v>41</v>
      </c>
      <c r="L7" s="10">
        <f ca="1">((K7*1)/30)</f>
        <v>1.3666666666666667</v>
      </c>
      <c r="M7" s="13" t="str">
        <f ca="1">IF(K7&lt;0,"VENCIDO",IF(AND(K7&gt;0,K7&lt;120),"PROXIMO A VENCER","ACTIVO"))</f>
        <v>PROXIMO A VENCER</v>
      </c>
      <c r="N7" s="77" t="s">
        <v>682</v>
      </c>
      <c r="O7" s="7" t="s">
        <v>109</v>
      </c>
      <c r="P7" s="52"/>
      <c r="Q7" s="80" t="s">
        <v>691</v>
      </c>
      <c r="R7" s="7"/>
      <c r="S7" s="7" t="s">
        <v>406</v>
      </c>
    </row>
    <row r="8" spans="1:20" ht="91.5">
      <c r="A8" s="7">
        <v>2019</v>
      </c>
      <c r="B8" s="7">
        <v>15</v>
      </c>
      <c r="C8" s="77" t="s">
        <v>21</v>
      </c>
      <c r="D8" s="5" t="s">
        <v>692</v>
      </c>
      <c r="E8" s="7" t="s">
        <v>69</v>
      </c>
      <c r="F8" s="77" t="s">
        <v>693</v>
      </c>
      <c r="G8" s="82">
        <v>43627</v>
      </c>
      <c r="H8" s="83">
        <v>45422</v>
      </c>
      <c r="I8" s="7" t="s">
        <v>102</v>
      </c>
      <c r="J8" s="9">
        <f ca="1">TODAY()</f>
        <v>45400</v>
      </c>
      <c r="K8" s="10">
        <f ca="1">+H8-J8</f>
        <v>22</v>
      </c>
      <c r="L8" s="10">
        <f ca="1">((K8*1)/30)</f>
        <v>0.73333333333333328</v>
      </c>
      <c r="M8" s="13" t="str">
        <f ca="1">IF(K8&lt;0,"VENCIDO",IF(AND(K8&gt;0,K8&lt;120),"PROXIMO A VENCER","ACTIVO"))</f>
        <v>PROXIMO A VENCER</v>
      </c>
      <c r="N8" s="77" t="s">
        <v>682</v>
      </c>
      <c r="O8" s="7" t="s">
        <v>109</v>
      </c>
      <c r="P8" s="52"/>
      <c r="Q8" s="80" t="s">
        <v>694</v>
      </c>
      <c r="R8" s="7"/>
      <c r="S8" s="7" t="s">
        <v>406</v>
      </c>
    </row>
    <row r="9" spans="1:20" ht="91.5">
      <c r="A9" s="7">
        <v>2019</v>
      </c>
      <c r="B9" s="7">
        <v>14</v>
      </c>
      <c r="C9" s="77" t="s">
        <v>21</v>
      </c>
      <c r="D9" s="5" t="s">
        <v>695</v>
      </c>
      <c r="E9" s="7" t="s">
        <v>69</v>
      </c>
      <c r="F9" s="77" t="s">
        <v>693</v>
      </c>
      <c r="G9" s="82">
        <v>43585</v>
      </c>
      <c r="H9" s="83">
        <v>45411</v>
      </c>
      <c r="I9" s="7" t="s">
        <v>102</v>
      </c>
      <c r="J9" s="9">
        <f ca="1">TODAY()</f>
        <v>45400</v>
      </c>
      <c r="K9" s="10">
        <f ca="1">+H9-J9</f>
        <v>11</v>
      </c>
      <c r="L9" s="10">
        <f ca="1">((K9*1)/30)</f>
        <v>0.36666666666666664</v>
      </c>
      <c r="M9" s="13" t="str">
        <f ca="1">IF(K9&lt;0,"VENCIDO",IF(AND(K9&gt;0,K9&lt;120),"PROXIMO A VENCER","ACTIVO"))</f>
        <v>PROXIMO A VENCER</v>
      </c>
      <c r="N9" s="7"/>
      <c r="O9" s="7" t="s">
        <v>109</v>
      </c>
      <c r="P9" s="77"/>
      <c r="Q9" s="80" t="s">
        <v>696</v>
      </c>
      <c r="R9" s="7"/>
      <c r="S9" s="7" t="s">
        <v>406</v>
      </c>
    </row>
    <row r="10" spans="1:20" ht="107.25">
      <c r="A10" s="7">
        <v>2019</v>
      </c>
      <c r="B10" s="7">
        <v>12</v>
      </c>
      <c r="C10" s="77" t="s">
        <v>21</v>
      </c>
      <c r="D10" s="5" t="s">
        <v>701</v>
      </c>
      <c r="E10" s="7" t="s">
        <v>413</v>
      </c>
      <c r="F10" s="77" t="s">
        <v>702</v>
      </c>
      <c r="G10" s="82">
        <v>43647</v>
      </c>
      <c r="H10" s="83">
        <v>45473</v>
      </c>
      <c r="I10" s="7" t="s">
        <v>102</v>
      </c>
      <c r="J10" s="9">
        <f ca="1">TODAY()</f>
        <v>45400</v>
      </c>
      <c r="K10" s="10">
        <f ca="1">+H10-J10</f>
        <v>73</v>
      </c>
      <c r="L10" s="10">
        <f ca="1">((K10*1)/30)</f>
        <v>2.4333333333333331</v>
      </c>
      <c r="M10" s="13" t="str">
        <f ca="1">IF(K10&lt;0,"VENCIDO",IF(AND(K10&gt;0,K10&lt;120),"PROXIMO A VENCER","ACTIVO"))</f>
        <v>PROXIMO A VENCER</v>
      </c>
      <c r="N10" s="77" t="s">
        <v>682</v>
      </c>
      <c r="O10" s="7" t="s">
        <v>109</v>
      </c>
      <c r="P10" s="52"/>
      <c r="Q10" s="80" t="s">
        <v>703</v>
      </c>
      <c r="R10" s="7"/>
      <c r="S10" s="7" t="s">
        <v>406</v>
      </c>
    </row>
    <row r="11" spans="1:20" ht="91.5">
      <c r="A11" s="7">
        <v>2019</v>
      </c>
      <c r="B11" s="7">
        <v>11</v>
      </c>
      <c r="C11" s="77" t="s">
        <v>21</v>
      </c>
      <c r="D11" s="5" t="s">
        <v>704</v>
      </c>
      <c r="E11" s="7" t="s">
        <v>69</v>
      </c>
      <c r="F11" s="77" t="s">
        <v>705</v>
      </c>
      <c r="G11" s="82">
        <v>43665</v>
      </c>
      <c r="H11" s="83">
        <v>45491</v>
      </c>
      <c r="I11" s="7" t="s">
        <v>102</v>
      </c>
      <c r="J11" s="9">
        <f ca="1">TODAY()</f>
        <v>45400</v>
      </c>
      <c r="K11" s="10">
        <f ca="1">+H11-J11</f>
        <v>91</v>
      </c>
      <c r="L11" s="10">
        <f ca="1">((K11*1)/30)</f>
        <v>3.0333333333333332</v>
      </c>
      <c r="M11" s="13" t="str">
        <f ca="1">IF(K11&lt;0,"VENCIDO",IF(AND(K11&gt;0,K11&lt;120),"PROXIMO A VENCER","ACTIVO"))</f>
        <v>PROXIMO A VENCER</v>
      </c>
      <c r="N11" s="77" t="s">
        <v>682</v>
      </c>
      <c r="O11" s="7" t="s">
        <v>109</v>
      </c>
      <c r="P11" s="52"/>
      <c r="Q11" s="80" t="s">
        <v>706</v>
      </c>
      <c r="R11" s="7"/>
      <c r="S11" s="7" t="s">
        <v>406</v>
      </c>
    </row>
    <row r="12" spans="1:20" ht="137.25">
      <c r="A12" s="7">
        <v>2019</v>
      </c>
      <c r="B12" s="7">
        <v>10</v>
      </c>
      <c r="C12" s="77" t="s">
        <v>484</v>
      </c>
      <c r="D12" s="5" t="s">
        <v>707</v>
      </c>
      <c r="E12" s="7" t="s">
        <v>69</v>
      </c>
      <c r="F12" s="77" t="s">
        <v>708</v>
      </c>
      <c r="G12" s="82">
        <v>43641</v>
      </c>
      <c r="H12" s="83">
        <v>45467</v>
      </c>
      <c r="I12" s="7" t="s">
        <v>102</v>
      </c>
      <c r="J12" s="9">
        <f ca="1">TODAY()</f>
        <v>45400</v>
      </c>
      <c r="K12" s="10">
        <f ca="1">+H12-J12</f>
        <v>67</v>
      </c>
      <c r="L12" s="10">
        <f ca="1">((K12*1)/30)</f>
        <v>2.2333333333333334</v>
      </c>
      <c r="M12" s="13" t="str">
        <f ca="1">IF(K12&lt;0,"VENCIDO",IF(AND(K12&gt;0,K12&lt;120),"PROXIMO A VENCER","ACTIVO"))</f>
        <v>PROXIMO A VENCER</v>
      </c>
      <c r="N12" s="77" t="s">
        <v>682</v>
      </c>
      <c r="O12" s="7" t="s">
        <v>109</v>
      </c>
      <c r="P12" s="52"/>
      <c r="Q12" s="80" t="s">
        <v>709</v>
      </c>
      <c r="R12" s="7"/>
      <c r="S12" s="7" t="s">
        <v>406</v>
      </c>
    </row>
    <row r="13" spans="1:20" ht="137.25">
      <c r="A13" s="7">
        <v>2019</v>
      </c>
      <c r="B13" s="7">
        <v>9</v>
      </c>
      <c r="C13" s="77" t="s">
        <v>484</v>
      </c>
      <c r="D13" s="5" t="s">
        <v>710</v>
      </c>
      <c r="E13" s="7" t="s">
        <v>69</v>
      </c>
      <c r="F13" s="77" t="s">
        <v>711</v>
      </c>
      <c r="G13" s="82">
        <v>43641</v>
      </c>
      <c r="H13" s="83">
        <v>45467</v>
      </c>
      <c r="I13" s="7" t="s">
        <v>102</v>
      </c>
      <c r="J13" s="9">
        <f ca="1">TODAY()</f>
        <v>45400</v>
      </c>
      <c r="K13" s="10">
        <f ca="1">+H13-J13</f>
        <v>67</v>
      </c>
      <c r="L13" s="10">
        <f ca="1">((K13*1)/30)</f>
        <v>2.2333333333333334</v>
      </c>
      <c r="M13" s="13" t="str">
        <f ca="1">IF(K13&lt;0,"VENCIDO",IF(AND(K13&gt;0,K13&lt;120),"PROXIMO A VENCER","ACTIVO"))</f>
        <v>PROXIMO A VENCER</v>
      </c>
      <c r="N13" s="77" t="s">
        <v>682</v>
      </c>
      <c r="O13" s="7" t="s">
        <v>109</v>
      </c>
      <c r="P13" s="52"/>
      <c r="Q13" s="80" t="s">
        <v>712</v>
      </c>
      <c r="R13" s="7"/>
      <c r="S13" s="7" t="s">
        <v>406</v>
      </c>
    </row>
    <row r="14" spans="1:20" ht="137.25">
      <c r="A14" s="7">
        <v>2019</v>
      </c>
      <c r="B14" s="7">
        <v>8</v>
      </c>
      <c r="C14" s="77" t="s">
        <v>484</v>
      </c>
      <c r="D14" s="6" t="s">
        <v>713</v>
      </c>
      <c r="E14" s="7" t="s">
        <v>69</v>
      </c>
      <c r="F14" s="77" t="s">
        <v>714</v>
      </c>
      <c r="G14" s="63">
        <v>43626</v>
      </c>
      <c r="H14" s="9">
        <v>45452</v>
      </c>
      <c r="I14" s="7" t="s">
        <v>102</v>
      </c>
      <c r="J14" s="9">
        <f ca="1">TODAY()</f>
        <v>45400</v>
      </c>
      <c r="K14" s="10">
        <f ca="1">+H14-J14</f>
        <v>52</v>
      </c>
      <c r="L14" s="10">
        <f ca="1">((K14*1)/30)</f>
        <v>1.7333333333333334</v>
      </c>
      <c r="M14" s="13" t="str">
        <f ca="1">IF(K14&lt;0,"VENCIDO",IF(AND(K14&gt;0,K14&lt;120),"PROXIMO A VENCER","ACTIVO"))</f>
        <v>PROXIMO A VENCER</v>
      </c>
      <c r="N14" s="77" t="s">
        <v>682</v>
      </c>
      <c r="O14" s="7" t="s">
        <v>109</v>
      </c>
      <c r="P14" s="52"/>
      <c r="Q14" s="80" t="s">
        <v>715</v>
      </c>
      <c r="R14" s="7"/>
      <c r="S14" s="7" t="s">
        <v>406</v>
      </c>
    </row>
    <row r="15" spans="1:20" ht="91.5">
      <c r="A15" s="7">
        <v>2019</v>
      </c>
      <c r="B15" s="7">
        <v>7</v>
      </c>
      <c r="C15" s="77" t="s">
        <v>21</v>
      </c>
      <c r="D15" s="5" t="s">
        <v>717</v>
      </c>
      <c r="E15" s="7" t="s">
        <v>69</v>
      </c>
      <c r="F15" s="77" t="s">
        <v>662</v>
      </c>
      <c r="G15" s="82">
        <v>43607</v>
      </c>
      <c r="H15" s="83">
        <v>45433</v>
      </c>
      <c r="I15" s="7" t="s">
        <v>102</v>
      </c>
      <c r="J15" s="9">
        <f ca="1">TODAY()</f>
        <v>45400</v>
      </c>
      <c r="K15" s="10">
        <f ca="1">+H15-J15</f>
        <v>33</v>
      </c>
      <c r="L15" s="10">
        <f ca="1">((K15*1)/30)</f>
        <v>1.1000000000000001</v>
      </c>
      <c r="M15" s="13" t="str">
        <f ca="1">IF(K15&lt;0,"VENCIDO",IF(AND(K15&gt;0,K15&lt;120),"PROXIMO A VENCER","ACTIVO"))</f>
        <v>PROXIMO A VENCER</v>
      </c>
      <c r="N15" s="7" t="s">
        <v>149</v>
      </c>
      <c r="O15" s="7" t="s">
        <v>109</v>
      </c>
      <c r="P15" s="52"/>
      <c r="Q15" s="80" t="s">
        <v>718</v>
      </c>
      <c r="R15" s="7"/>
      <c r="S15" s="7" t="s">
        <v>406</v>
      </c>
    </row>
    <row r="16" spans="1:20" ht="107.25">
      <c r="A16" s="7">
        <v>2019</v>
      </c>
      <c r="B16" s="7">
        <v>2</v>
      </c>
      <c r="C16" s="77" t="s">
        <v>21</v>
      </c>
      <c r="D16" s="6" t="s">
        <v>727</v>
      </c>
      <c r="E16" s="7" t="s">
        <v>69</v>
      </c>
      <c r="F16" s="7" t="s">
        <v>728</v>
      </c>
      <c r="G16" s="63">
        <v>43641</v>
      </c>
      <c r="H16" s="85">
        <v>45467</v>
      </c>
      <c r="I16" s="7" t="s">
        <v>102</v>
      </c>
      <c r="J16" s="9">
        <f ca="1">TODAY()</f>
        <v>45400</v>
      </c>
      <c r="K16" s="10">
        <f ca="1">+H16-J16</f>
        <v>67</v>
      </c>
      <c r="L16" s="10">
        <f ca="1">((K16*1)/30)</f>
        <v>2.2333333333333334</v>
      </c>
      <c r="M16" s="13" t="str">
        <f ca="1">IF(K16&lt;0,"VENCIDO",IF(AND(K16&gt;0,K16&lt;120),"PROXIMO A VENCER","ACTIVO"))</f>
        <v>PROXIMO A VENCER</v>
      </c>
      <c r="N16" s="7" t="s">
        <v>149</v>
      </c>
      <c r="O16" s="7" t="s">
        <v>109</v>
      </c>
      <c r="P16" s="52"/>
      <c r="Q16" s="80" t="s">
        <v>729</v>
      </c>
      <c r="R16" s="7"/>
      <c r="S16" s="7" t="s">
        <v>406</v>
      </c>
    </row>
    <row r="17" spans="1:19" ht="213.75">
      <c r="A17" s="77">
        <v>2016</v>
      </c>
      <c r="B17" s="77">
        <v>1</v>
      </c>
      <c r="C17" s="77" t="s">
        <v>21</v>
      </c>
      <c r="D17" s="5" t="s">
        <v>936</v>
      </c>
      <c r="E17" s="7" t="s">
        <v>69</v>
      </c>
      <c r="F17" s="77" t="s">
        <v>937</v>
      </c>
      <c r="G17" s="101">
        <v>45027</v>
      </c>
      <c r="H17" s="102">
        <v>45392</v>
      </c>
      <c r="I17" s="77" t="s">
        <v>338</v>
      </c>
      <c r="J17" s="9">
        <f ca="1">TODAY()</f>
        <v>45400</v>
      </c>
      <c r="K17" s="10">
        <f ca="1">+H17-J17</f>
        <v>-8</v>
      </c>
      <c r="L17" s="10">
        <f ca="1">((K17*1)/30)</f>
        <v>-0.26666666666666666</v>
      </c>
      <c r="M17" s="13" t="str">
        <f ca="1">IF(K17&lt;0,"VENCIDO",IF(AND(K17&gt;0,K17&lt;120),"PROXIMO A VENCER","ACTIVO"))</f>
        <v>VENCIDO</v>
      </c>
      <c r="N17" s="77" t="s">
        <v>889</v>
      </c>
      <c r="O17" s="77" t="s">
        <v>109</v>
      </c>
      <c r="P17" s="96" t="s">
        <v>938</v>
      </c>
      <c r="Q17" s="77"/>
      <c r="R17" s="77"/>
      <c r="S17" s="7" t="s">
        <v>406</v>
      </c>
    </row>
    <row r="18" spans="1:19" ht="76.5">
      <c r="A18" s="68">
        <v>2004</v>
      </c>
      <c r="B18" s="68">
        <v>1</v>
      </c>
      <c r="C18" s="68" t="s">
        <v>1211</v>
      </c>
      <c r="D18" s="69" t="s">
        <v>1212</v>
      </c>
      <c r="E18" s="68" t="s">
        <v>233</v>
      </c>
      <c r="F18" s="68" t="s">
        <v>1213</v>
      </c>
      <c r="G18" s="70">
        <v>38126</v>
      </c>
      <c r="H18" s="70">
        <v>45430</v>
      </c>
      <c r="I18" s="68" t="s">
        <v>1084</v>
      </c>
      <c r="J18" s="9">
        <f ca="1">TODAY()</f>
        <v>45400</v>
      </c>
      <c r="K18" s="10">
        <f ca="1">+H18-J18</f>
        <v>30</v>
      </c>
      <c r="L18" s="10">
        <f ca="1">((K18*1)/30)</f>
        <v>1</v>
      </c>
      <c r="M18" s="13" t="str">
        <f ca="1">IF(K18&lt;0,"VENCIDO",IF(AND(K18&gt;0,K18&lt;120),"PROXIMO A VENCER","ACTIVO"))</f>
        <v>PROXIMO A VENCER</v>
      </c>
      <c r="N18" s="68" t="s">
        <v>889</v>
      </c>
      <c r="O18" s="68" t="s">
        <v>528</v>
      </c>
      <c r="P18" s="68"/>
      <c r="Q18" s="68"/>
      <c r="R18" s="68"/>
      <c r="S18" s="68" t="s">
        <v>659</v>
      </c>
    </row>
  </sheetData>
  <conditionalFormatting sqref="M2:M18">
    <cfRule type="cellIs" dxfId="5" priority="4" operator="equal">
      <formula>"PROXIMO A VENCER"</formula>
    </cfRule>
    <cfRule type="cellIs" dxfId="4" priority="5" operator="equal">
      <formula>"VENCIDO"</formula>
    </cfRule>
    <cfRule type="cellIs" dxfId="3" priority="6" operator="equal">
      <formula>"ACTIVO"</formula>
    </cfRule>
  </conditionalFormatting>
  <conditionalFormatting sqref="M1">
    <cfRule type="cellIs" dxfId="2" priority="1" operator="equal">
      <formula>"PROXIMO A VENCER"</formula>
    </cfRule>
    <cfRule type="cellIs" dxfId="1" priority="2" operator="equal">
      <formula>"VENCIDO"</formula>
    </cfRule>
    <cfRule type="cellIs" dxfId="0" priority="3" operator="equal">
      <formula>"ACTIVO"</formula>
    </cfRule>
  </conditionalFormatting>
  <hyperlinks>
    <hyperlink ref="Q4" r:id="rId1" xr:uid="{A691203D-528F-4E0E-98B6-702B384582E5}"/>
    <hyperlink ref="Q5" r:id="rId2" xr:uid="{7EB421FA-E030-4478-A195-5B7E16AFA7D5}"/>
    <hyperlink ref="Q6" r:id="rId3" xr:uid="{9949E8BB-0243-4732-B6EA-336DAFD8D5C7}"/>
    <hyperlink ref="Q7" r:id="rId4" xr:uid="{0FD299F0-07FE-4872-A1BA-A8FBEAACDC61}"/>
    <hyperlink ref="Q8" r:id="rId5" xr:uid="{2E6E8334-345A-4B0A-A23F-AA99949A8F6D}"/>
    <hyperlink ref="Q9" r:id="rId6" xr:uid="{9693723D-9B86-4B7E-9778-8C644352E19C}"/>
    <hyperlink ref="Q10" r:id="rId7" xr:uid="{1B21BD54-55A5-457B-A63D-C2C0B56B067E}"/>
    <hyperlink ref="Q11" r:id="rId8" xr:uid="{F2817009-ADA6-4182-9655-2EDE013850DE}"/>
    <hyperlink ref="Q12" r:id="rId9" xr:uid="{7C263500-6BD2-4FF5-83F4-1E58066C950E}"/>
    <hyperlink ref="Q13" r:id="rId10" xr:uid="{0C8506B3-E51C-405A-9A22-D0E5143C81DB}"/>
    <hyperlink ref="Q14" r:id="rId11" xr:uid="{29FADBFB-A46E-483F-8562-10EDF93D0DA5}"/>
    <hyperlink ref="Q15" r:id="rId12" xr:uid="{DA9EDC53-1DB6-45A4-B17C-7EA6B02A66C2}"/>
    <hyperlink ref="Q16" r:id="rId13" xr:uid="{13E3B535-1FCA-4CCA-9FCB-DD887391BE6B}"/>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2931B-F09D-4907-B4E3-3BF4FA708EA1}">
  <dimension ref="C3:F7"/>
  <sheetViews>
    <sheetView workbookViewId="0">
      <selection activeCell="D3" sqref="D3"/>
    </sheetView>
  </sheetViews>
  <sheetFormatPr defaultRowHeight="15"/>
  <cols>
    <col min="3" max="3" width="20.140625" bestFit="1" customWidth="1"/>
    <col min="4" max="4" width="13.5703125" customWidth="1"/>
    <col min="5" max="5" width="12.5703125" bestFit="1" customWidth="1"/>
  </cols>
  <sheetData>
    <row r="3" spans="3:6">
      <c r="C3" t="s">
        <v>1222</v>
      </c>
      <c r="D3">
        <v>258</v>
      </c>
      <c r="E3" s="133">
        <f>D3/D7*100</f>
        <v>56.455142231947484</v>
      </c>
      <c r="F3" s="134">
        <v>0.56000000000000005</v>
      </c>
    </row>
    <row r="4" spans="3:6">
      <c r="C4" t="s">
        <v>1223</v>
      </c>
      <c r="D4">
        <v>145</v>
      </c>
      <c r="E4" s="133">
        <f>D4/D7*100</f>
        <v>31.728665207877459</v>
      </c>
      <c r="F4" s="134">
        <v>0.32</v>
      </c>
    </row>
    <row r="5" spans="3:6">
      <c r="C5" t="s">
        <v>26</v>
      </c>
      <c r="D5">
        <v>37</v>
      </c>
      <c r="E5" s="133">
        <f>D5/D7*100</f>
        <v>8.0962800875273526</v>
      </c>
      <c r="F5" s="134">
        <v>0.08</v>
      </c>
    </row>
    <row r="6" spans="3:6">
      <c r="C6" t="s">
        <v>1224</v>
      </c>
      <c r="D6">
        <v>17</v>
      </c>
      <c r="E6" s="133">
        <f>D6/D7*100</f>
        <v>3.7199124726477026</v>
      </c>
      <c r="F6" s="134">
        <v>0.04</v>
      </c>
    </row>
    <row r="7" spans="3:6">
      <c r="D7">
        <f>SUM(D3:D6)</f>
        <v>457</v>
      </c>
      <c r="E7">
        <f>SUM(E3:E6)</f>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2024-01-30T14:13:52Z</dcterms:created>
  <dcterms:modified xsi:type="dcterms:W3CDTF">2024-04-18T17:28:37Z</dcterms:modified>
  <cp:category/>
  <cp:contentStatus/>
</cp:coreProperties>
</file>